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uditor\Budgets\COUNTY\"/>
    </mc:Choice>
  </mc:AlternateContent>
  <xr:revisionPtr revIDLastSave="0" documentId="13_ncr:1_{289E4703-D1D3-4C01-B48A-81ADF435FF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4" i="1" l="1"/>
  <c r="G65" i="1"/>
  <c r="C204" i="1" l="1"/>
  <c r="G70" i="1" l="1"/>
  <c r="G72" i="1" l="1"/>
  <c r="C96" i="1"/>
  <c r="C103" i="1" l="1"/>
  <c r="E168" i="1" l="1"/>
  <c r="C168" i="1"/>
  <c r="E192" i="1"/>
  <c r="C192" i="1"/>
  <c r="E186" i="1"/>
  <c r="C186" i="1"/>
  <c r="E180" i="1"/>
  <c r="C180" i="1"/>
  <c r="E174" i="1"/>
  <c r="C174" i="1"/>
  <c r="C195" i="1"/>
  <c r="E162" i="1"/>
  <c r="C162" i="1"/>
  <c r="E132" i="1" l="1"/>
  <c r="E83" i="1" l="1"/>
  <c r="E115" i="1"/>
  <c r="E156" i="1"/>
  <c r="E209" i="1"/>
  <c r="C143" i="1" l="1"/>
  <c r="C136" i="1"/>
  <c r="C119" i="1"/>
  <c r="C88" i="1"/>
  <c r="C127" i="1"/>
  <c r="C110" i="1"/>
  <c r="C78" i="1"/>
  <c r="C83" i="1" l="1"/>
  <c r="C209" i="1"/>
  <c r="C200" i="1"/>
  <c r="C156" i="1"/>
  <c r="C148" i="1"/>
  <c r="C140" i="1"/>
  <c r="E140" i="1" s="1"/>
  <c r="C132" i="1"/>
  <c r="C124" i="1"/>
  <c r="E124" i="1" s="1"/>
  <c r="C115" i="1"/>
  <c r="C107" i="1"/>
  <c r="E107" i="1" s="1"/>
  <c r="C100" i="1"/>
  <c r="C93" i="1"/>
  <c r="E148" i="1" l="1"/>
  <c r="E200" i="1"/>
  <c r="E100" i="1"/>
  <c r="E93" i="1"/>
</calcChain>
</file>

<file path=xl/sharedStrings.xml><?xml version="1.0" encoding="utf-8"?>
<sst xmlns="http://schemas.openxmlformats.org/spreadsheetml/2006/main" count="186" uniqueCount="105">
  <si>
    <t>County Board</t>
  </si>
  <si>
    <t>District Court</t>
  </si>
  <si>
    <t>Clerk of Court</t>
  </si>
  <si>
    <t>County Treasurer</t>
  </si>
  <si>
    <t>States Attorney</t>
  </si>
  <si>
    <t>County Recorder</t>
  </si>
  <si>
    <t>Tax Director</t>
  </si>
  <si>
    <t>Information Technology</t>
  </si>
  <si>
    <t>County Buildings</t>
  </si>
  <si>
    <t>Elections</t>
  </si>
  <si>
    <t>Workers Comp Insurance</t>
  </si>
  <si>
    <t>Unemployment Compensation</t>
  </si>
  <si>
    <t>Professional Services</t>
  </si>
  <si>
    <t>Property Insurance</t>
  </si>
  <si>
    <t>Printing &amp; Publishing</t>
  </si>
  <si>
    <t>Postage &amp; Freight</t>
  </si>
  <si>
    <t>Sheriff</t>
  </si>
  <si>
    <t>County Coroner</t>
  </si>
  <si>
    <t>Disaster Emergency Services</t>
  </si>
  <si>
    <t>Planning &amp; Zoning Commission</t>
  </si>
  <si>
    <t>Souris Basin Planning</t>
  </si>
  <si>
    <t>TOTAL GENERAL FUND</t>
  </si>
  <si>
    <t>County Road &amp; Bridge</t>
  </si>
  <si>
    <t>County Parks</t>
  </si>
  <si>
    <t>Document Preservation</t>
  </si>
  <si>
    <t>Homeland Security</t>
  </si>
  <si>
    <t>E911 / Wireless 911 Fund</t>
  </si>
  <si>
    <t>Senior Citizens</t>
  </si>
  <si>
    <t>Emergency</t>
  </si>
  <si>
    <t>Veterans' Service Officer</t>
  </si>
  <si>
    <t>Weed Control</t>
  </si>
  <si>
    <t>Historical Society</t>
  </si>
  <si>
    <t>County Hazardous Chemicals</t>
  </si>
  <si>
    <t>Job Development Authority</t>
  </si>
  <si>
    <t>Unorganized Townships</t>
  </si>
  <si>
    <t>TOTAL SPECIAL REVENUE FUNDS</t>
  </si>
  <si>
    <t>COUNTY LIBRARY</t>
  </si>
  <si>
    <t>WATER MANAGEMENT</t>
  </si>
  <si>
    <t>TOTAL OTHER COUNTY LEVIES</t>
  </si>
  <si>
    <t>TOTAL BUDGET REQUESTS</t>
  </si>
  <si>
    <t>GENERAL FUND</t>
  </si>
  <si>
    <t>ESTIMATED LEVIES</t>
  </si>
  <si>
    <t>BUDGET REQUEST</t>
  </si>
  <si>
    <t>INTERIM FUND</t>
  </si>
  <si>
    <t>ESTIMATED CASH ON HAND</t>
  </si>
  <si>
    <t>NEEDED LEVY</t>
  </si>
  <si>
    <t>TOTALS</t>
  </si>
  <si>
    <t>ESTIMATED REVENUES</t>
  </si>
  <si>
    <t>COUNTY ROAD &amp; BRIDGE</t>
  </si>
  <si>
    <t>SENIOR CITIZENS</t>
  </si>
  <si>
    <t>EMERGENCY FUND</t>
  </si>
  <si>
    <t>VETERANS' SERVICE OFFICER</t>
  </si>
  <si>
    <t>COUNTY AGENT</t>
  </si>
  <si>
    <t>WEED CONTROL</t>
  </si>
  <si>
    <t>HISTORICAL SOCIETY</t>
  </si>
  <si>
    <t>JOB DEVELOPMENT AUTHORITY</t>
  </si>
  <si>
    <t>UNORGANIZED TOWNSHIPS</t>
  </si>
  <si>
    <t>Mountrail County Auditor</t>
  </si>
  <si>
    <t>OTHER COUNTY LEVIES:</t>
  </si>
  <si>
    <t>SPECIAL REVENUE FUNDS:</t>
  </si>
  <si>
    <t>County Library</t>
  </si>
  <si>
    <t>Water Management</t>
  </si>
  <si>
    <t>Miscellaneous Expense</t>
  </si>
  <si>
    <t>Stephanie A. Pappa</t>
  </si>
  <si>
    <t>Independent County Agent</t>
  </si>
  <si>
    <t>Jail Administrator</t>
  </si>
  <si>
    <t>County Extension Agent</t>
  </si>
  <si>
    <t xml:space="preserve">General Supplies </t>
  </si>
  <si>
    <t>Human Service Zone Fund</t>
  </si>
  <si>
    <t>Civil Asset</t>
  </si>
  <si>
    <t>INTERIM FUND 10%</t>
  </si>
  <si>
    <t>Human Service Zone Indirect Cost</t>
  </si>
  <si>
    <t>Rural Fire &amp; Ambulance District Assistance</t>
  </si>
  <si>
    <t>2019 Flood Disaster Fund</t>
  </si>
  <si>
    <t>NO NEEDED LEVY</t>
  </si>
  <si>
    <t>Miscellaneous Expense-Overweights</t>
  </si>
  <si>
    <t>155-94</t>
  </si>
  <si>
    <t>154-94</t>
  </si>
  <si>
    <t>153-93</t>
  </si>
  <si>
    <t>152-93</t>
  </si>
  <si>
    <t>150-93</t>
  </si>
  <si>
    <t>150-92</t>
  </si>
  <si>
    <t>153-94 UNDER WATER</t>
  </si>
  <si>
    <t>Transfer to Other Funds</t>
  </si>
  <si>
    <t>INTERIM FUND 25%</t>
  </si>
  <si>
    <t>Opioid Settlement</t>
  </si>
  <si>
    <t>County Parks Facilities/Capital Projects</t>
  </si>
  <si>
    <t>County Auditor/Human Resources</t>
  </si>
  <si>
    <t>ESTIMATED REVENUES &amp; TRANSFER</t>
  </si>
  <si>
    <t>ESTIMATED REVENUES &amp; TRANSFERS</t>
  </si>
  <si>
    <t>INTERIM FUND 2% +/-</t>
  </si>
  <si>
    <t>NOTICE TO TAXPAYERS OF HEARING ON 2027 PRELIMINARY COUNTY BUDGET</t>
  </si>
  <si>
    <t xml:space="preserve">Notice is hereby given that the Board of Mountrail County Commissioners will hold the preliminary budget hearing on Tuesday, September 15, 2026 at 10:40 A.M. at the County Courthouse. Any taxpayer may appear to be heard for or against any proposed expenditure of tax levy.    </t>
  </si>
  <si>
    <t>The following is a summary of the proposed expenditures and levies for the 12 month period ending December 31, 2027.</t>
  </si>
  <si>
    <t>Dated this 4th day of August, 2026</t>
  </si>
  <si>
    <t>2027 BUDGET REQUESTS</t>
  </si>
  <si>
    <t>Miscellaneous Expense-Fair Association</t>
  </si>
  <si>
    <t>(Decrease budget or transfer)</t>
  </si>
  <si>
    <t>INTERIM FUND 10% +/-</t>
  </si>
  <si>
    <t xml:space="preserve">OVER EXCESS/INTERIM FUND 59% +/- </t>
  </si>
  <si>
    <t>(transfer of 80 million)</t>
  </si>
  <si>
    <t>OVER EXCESS/INTERIM FUND 49% +/-</t>
  </si>
  <si>
    <t>INTERIM FUND 21%+/-</t>
  </si>
  <si>
    <t>INTERIM FUND 14.5%</t>
  </si>
  <si>
    <t>MAYBE OT?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</si>
</sst>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_);_(&quot;$&quot;* \(#,##0.00\);_(&quot;$&quot;* &quot;-&quot;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Alignment="1"/>
    <xf numFmtId="0" fontId="4" fillId="0" borderId="0" xfId="0" applyFont="1" applyBorder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right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/>
    <xf numFmtId="44" fontId="0" fillId="0" borderId="0" xfId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64" fontId="0" fillId="2" borderId="0" xfId="1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2" fillId="0" borderId="0" xfId="0" applyFont="1"/>
    <xf numFmtId="44" fontId="0" fillId="2" borderId="0" xfId="1" applyFont="1" applyFill="1" applyAlignment="1">
      <alignment horizontal="center"/>
    </xf>
    <xf numFmtId="0" fontId="9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4" fontId="0" fillId="0" borderId="0" xfId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8" fillId="2" borderId="0" xfId="0" applyFont="1" applyFill="1"/>
    <xf numFmtId="44" fontId="17" fillId="2" borderId="0" xfId="1" applyFont="1" applyFill="1" applyAlignment="1"/>
    <xf numFmtId="44" fontId="16" fillId="2" borderId="0" xfId="1" applyFont="1" applyFill="1" applyAlignment="1"/>
    <xf numFmtId="0" fontId="16" fillId="2" borderId="0" xfId="0" applyFont="1" applyFill="1"/>
    <xf numFmtId="0" fontId="0" fillId="3" borderId="0" xfId="0" applyFill="1"/>
    <xf numFmtId="44" fontId="18" fillId="2" borderId="0" xfId="1" applyFont="1" applyFill="1" applyAlignment="1">
      <alignment horizontal="center"/>
    </xf>
    <xf numFmtId="44" fontId="0" fillId="0" borderId="0" xfId="1" applyFont="1" applyFill="1" applyAlignment="1">
      <alignment horizontal="center"/>
    </xf>
    <xf numFmtId="44" fontId="2" fillId="0" borderId="0" xfId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4" fontId="10" fillId="0" borderId="0" xfId="1" applyFont="1" applyFill="1" applyAlignment="1">
      <alignment horizontal="center"/>
    </xf>
    <xf numFmtId="44" fontId="0" fillId="2" borderId="0" xfId="1" applyFont="1" applyFill="1" applyAlignment="1">
      <alignment horizontal="center"/>
    </xf>
    <xf numFmtId="0" fontId="0" fillId="0" borderId="0" xfId="0" applyAlignment="1">
      <alignment horizontal="left" vertical="top"/>
    </xf>
    <xf numFmtId="44" fontId="1" fillId="0" borderId="0" xfId="1" applyFont="1" applyFill="1" applyAlignment="1">
      <alignment horizontal="center"/>
    </xf>
    <xf numFmtId="0" fontId="6" fillId="0" borderId="0" xfId="0" applyFont="1" applyAlignment="1">
      <alignment horizontal="right"/>
    </xf>
    <xf numFmtId="44" fontId="0" fillId="3" borderId="0" xfId="1" applyFont="1" applyFill="1" applyAlignment="1">
      <alignment horizontal="center"/>
    </xf>
    <xf numFmtId="0" fontId="7" fillId="0" borderId="0" xfId="0" applyFont="1" applyAlignment="1">
      <alignment horizontal="left"/>
    </xf>
    <xf numFmtId="44" fontId="10" fillId="2" borderId="0" xfId="1" applyFont="1" applyFill="1" applyAlignment="1">
      <alignment horizontal="center"/>
    </xf>
    <xf numFmtId="0" fontId="0" fillId="2" borderId="0" xfId="0" applyFill="1" applyAlignment="1">
      <alignment horizontal="left"/>
    </xf>
    <xf numFmtId="44" fontId="0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164" fontId="0" fillId="0" borderId="0" xfId="1" applyNumberFormat="1" applyFont="1" applyAlignment="1">
      <alignment horizontal="center"/>
    </xf>
    <xf numFmtId="42" fontId="0" fillId="0" borderId="0" xfId="1" applyNumberFormat="1" applyFont="1" applyAlignment="1">
      <alignment horizontal="center"/>
    </xf>
    <xf numFmtId="164" fontId="0" fillId="2" borderId="0" xfId="1" applyNumberFormat="1" applyFont="1" applyFill="1" applyAlignment="1">
      <alignment horizontal="center"/>
    </xf>
    <xf numFmtId="164" fontId="1" fillId="2" borderId="0" xfId="1" applyNumberFormat="1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12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164" fontId="1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42" fontId="0" fillId="0" borderId="0" xfId="1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44" fontId="1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44" fontId="2" fillId="2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justify" wrapText="1"/>
    </xf>
    <xf numFmtId="44" fontId="6" fillId="0" borderId="0" xfId="1" applyFont="1" applyAlignment="1">
      <alignment horizontal="center"/>
    </xf>
    <xf numFmtId="165" fontId="0" fillId="0" borderId="0" xfId="1" applyNumberFormat="1" applyFont="1" applyAlignment="1">
      <alignment horizontal="center"/>
    </xf>
    <xf numFmtId="44" fontId="11" fillId="0" borderId="0" xfId="1" applyFont="1" applyFill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justify" vertical="justify" wrapText="1"/>
    </xf>
    <xf numFmtId="0" fontId="3" fillId="0" borderId="0" xfId="0" applyFont="1" applyAlignment="1">
      <alignment horizontal="center"/>
    </xf>
    <xf numFmtId="44" fontId="19" fillId="0" borderId="0" xfId="1" applyFont="1" applyAlignment="1">
      <alignment horizontal="center"/>
    </xf>
    <xf numFmtId="44" fontId="0" fillId="2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tabSelected="1" view="pageBreakPreview" topLeftCell="A54" zoomScaleNormal="100" zoomScaleSheetLayoutView="100" workbookViewId="0">
      <selection activeCell="C79" sqref="C79:D79"/>
    </sheetView>
  </sheetViews>
  <sheetFormatPr defaultRowHeight="15" x14ac:dyDescent="0.25"/>
  <cols>
    <col min="1" max="2" width="17.7109375" customWidth="1"/>
    <col min="4" max="4" width="15.28515625" bestFit="1" customWidth="1"/>
    <col min="6" max="6" width="8.5703125" bestFit="1" customWidth="1"/>
    <col min="7" max="7" width="5.85546875" customWidth="1"/>
    <col min="8" max="8" width="11" customWidth="1"/>
  </cols>
  <sheetData>
    <row r="1" spans="1:8" ht="18.75" x14ac:dyDescent="0.3">
      <c r="A1" s="92" t="s">
        <v>91</v>
      </c>
      <c r="B1" s="92"/>
      <c r="C1" s="92"/>
      <c r="D1" s="92"/>
      <c r="E1" s="92"/>
      <c r="F1" s="92"/>
      <c r="G1" s="92"/>
      <c r="H1" s="92"/>
    </row>
    <row r="3" spans="1:8" ht="60.75" customHeight="1" x14ac:dyDescent="0.25">
      <c r="A3" s="93" t="s">
        <v>92</v>
      </c>
      <c r="B3" s="93"/>
      <c r="C3" s="93"/>
      <c r="D3" s="93"/>
      <c r="E3" s="93"/>
      <c r="F3" s="93"/>
      <c r="G3" s="93"/>
      <c r="H3" s="93"/>
    </row>
    <row r="4" spans="1:8" x14ac:dyDescent="0.25">
      <c r="A4" s="75"/>
      <c r="B4" s="75"/>
      <c r="C4" s="75"/>
      <c r="D4" s="75"/>
      <c r="E4" s="75"/>
      <c r="F4" s="75"/>
      <c r="G4" s="75"/>
      <c r="H4" s="75"/>
    </row>
    <row r="5" spans="1:8" ht="30" customHeight="1" x14ac:dyDescent="0.25">
      <c r="A5" s="98" t="s">
        <v>93</v>
      </c>
      <c r="B5" s="98"/>
      <c r="C5" s="98"/>
      <c r="D5" s="98"/>
      <c r="E5" s="98"/>
      <c r="F5" s="98"/>
      <c r="G5" s="98"/>
      <c r="H5" s="98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72" t="s">
        <v>94</v>
      </c>
      <c r="B7" s="72"/>
      <c r="C7" s="72"/>
      <c r="D7" s="7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97"/>
      <c r="B9" s="97"/>
      <c r="C9" s="2"/>
      <c r="D9" s="2"/>
      <c r="E9" s="2"/>
      <c r="F9" s="2"/>
      <c r="G9" s="2"/>
      <c r="H9" s="2"/>
    </row>
    <row r="10" spans="1:8" x14ac:dyDescent="0.25">
      <c r="A10" s="62" t="s">
        <v>63</v>
      </c>
      <c r="B10" s="62"/>
      <c r="C10" s="2"/>
      <c r="D10" s="2"/>
      <c r="E10" s="2"/>
      <c r="F10" s="2"/>
      <c r="G10" s="2"/>
      <c r="H10" s="2"/>
    </row>
    <row r="11" spans="1:8" x14ac:dyDescent="0.25">
      <c r="A11" s="62" t="s">
        <v>57</v>
      </c>
      <c r="B11" s="62"/>
      <c r="C11" s="2"/>
      <c r="D11" s="2"/>
      <c r="E11" s="2"/>
      <c r="F11" s="2"/>
      <c r="G11" s="2"/>
      <c r="H11" s="2"/>
    </row>
    <row r="12" spans="1:8" ht="21" x14ac:dyDescent="0.35">
      <c r="A12" s="99" t="s">
        <v>95</v>
      </c>
      <c r="B12" s="99"/>
      <c r="C12" s="99"/>
      <c r="D12" s="99"/>
      <c r="E12" s="99"/>
      <c r="F12" s="99"/>
      <c r="G12" s="99"/>
      <c r="H12" s="99"/>
    </row>
    <row r="13" spans="1:8" x14ac:dyDescent="0.25">
      <c r="A13" s="62" t="s">
        <v>0</v>
      </c>
      <c r="B13" s="62"/>
      <c r="C13" s="60">
        <v>400672</v>
      </c>
      <c r="D13" s="60"/>
    </row>
    <row r="14" spans="1:8" x14ac:dyDescent="0.25">
      <c r="A14" s="62" t="s">
        <v>1</v>
      </c>
      <c r="B14" s="62"/>
      <c r="C14" s="60">
        <v>4500</v>
      </c>
      <c r="D14" s="60"/>
    </row>
    <row r="15" spans="1:8" x14ac:dyDescent="0.25">
      <c r="A15" s="62" t="s">
        <v>2</v>
      </c>
      <c r="B15" s="62"/>
      <c r="C15" s="60">
        <v>428325.92</v>
      </c>
      <c r="D15" s="60"/>
    </row>
    <row r="16" spans="1:8" x14ac:dyDescent="0.25">
      <c r="A16" s="62" t="s">
        <v>87</v>
      </c>
      <c r="B16" s="62"/>
      <c r="C16" s="60">
        <v>576614.5</v>
      </c>
      <c r="D16" s="60"/>
    </row>
    <row r="17" spans="1:5" x14ac:dyDescent="0.25">
      <c r="A17" s="62" t="s">
        <v>3</v>
      </c>
      <c r="B17" s="62"/>
      <c r="C17" s="60">
        <v>292767.23</v>
      </c>
      <c r="D17" s="60"/>
    </row>
    <row r="18" spans="1:5" x14ac:dyDescent="0.25">
      <c r="A18" s="62" t="s">
        <v>4</v>
      </c>
      <c r="B18" s="62"/>
      <c r="C18" s="60">
        <v>665965</v>
      </c>
      <c r="D18" s="60"/>
      <c r="E18" s="58" t="s">
        <v>104</v>
      </c>
    </row>
    <row r="19" spans="1:5" x14ac:dyDescent="0.25">
      <c r="A19" s="62" t="s">
        <v>5</v>
      </c>
      <c r="B19" s="62"/>
      <c r="C19" s="60">
        <v>550387.93999999994</v>
      </c>
      <c r="D19" s="60"/>
    </row>
    <row r="20" spans="1:5" x14ac:dyDescent="0.25">
      <c r="A20" s="62" t="s">
        <v>6</v>
      </c>
      <c r="B20" s="62"/>
      <c r="C20" s="60">
        <v>501109.7</v>
      </c>
      <c r="D20" s="60"/>
    </row>
    <row r="21" spans="1:5" x14ac:dyDescent="0.25">
      <c r="A21" s="63" t="s">
        <v>67</v>
      </c>
      <c r="B21" s="63"/>
      <c r="C21" s="60">
        <v>27000</v>
      </c>
      <c r="D21" s="60"/>
    </row>
    <row r="22" spans="1:5" x14ac:dyDescent="0.25">
      <c r="A22" s="62" t="s">
        <v>7</v>
      </c>
      <c r="B22" s="62"/>
      <c r="C22" s="64">
        <v>789750</v>
      </c>
      <c r="D22" s="64"/>
    </row>
    <row r="23" spans="1:5" x14ac:dyDescent="0.25">
      <c r="A23" s="62" t="s">
        <v>8</v>
      </c>
      <c r="B23" s="62"/>
      <c r="C23" s="64">
        <v>1195544.5</v>
      </c>
      <c r="D23" s="64"/>
    </row>
    <row r="24" spans="1:5" x14ac:dyDescent="0.25">
      <c r="A24" s="62" t="s">
        <v>9</v>
      </c>
      <c r="B24" s="62"/>
      <c r="C24" s="60">
        <v>7800</v>
      </c>
      <c r="D24" s="60"/>
    </row>
    <row r="25" spans="1:5" x14ac:dyDescent="0.25">
      <c r="A25" s="62" t="s">
        <v>10</v>
      </c>
      <c r="B25" s="62"/>
      <c r="C25" s="60">
        <v>172300</v>
      </c>
      <c r="D25" s="60"/>
    </row>
    <row r="26" spans="1:5" x14ac:dyDescent="0.25">
      <c r="A26" s="62" t="s">
        <v>11</v>
      </c>
      <c r="B26" s="62"/>
      <c r="C26" s="60">
        <v>28100</v>
      </c>
      <c r="D26" s="60"/>
    </row>
    <row r="27" spans="1:5" x14ac:dyDescent="0.25">
      <c r="A27" s="62" t="s">
        <v>12</v>
      </c>
      <c r="B27" s="62"/>
      <c r="C27" s="60">
        <v>92500</v>
      </c>
      <c r="D27" s="60"/>
    </row>
    <row r="28" spans="1:5" x14ac:dyDescent="0.25">
      <c r="A28" s="62" t="s">
        <v>13</v>
      </c>
      <c r="B28" s="62"/>
      <c r="C28" s="60">
        <v>315000</v>
      </c>
      <c r="D28" s="60"/>
    </row>
    <row r="29" spans="1:5" x14ac:dyDescent="0.25">
      <c r="A29" s="62" t="s">
        <v>14</v>
      </c>
      <c r="B29" s="62"/>
      <c r="C29" s="60">
        <v>16000</v>
      </c>
      <c r="D29" s="60"/>
    </row>
    <row r="30" spans="1:5" x14ac:dyDescent="0.25">
      <c r="A30" s="62" t="s">
        <v>15</v>
      </c>
      <c r="B30" s="62"/>
      <c r="C30" s="60">
        <v>48000</v>
      </c>
      <c r="D30" s="60"/>
    </row>
    <row r="31" spans="1:5" x14ac:dyDescent="0.25">
      <c r="A31" s="62" t="s">
        <v>62</v>
      </c>
      <c r="B31" s="62"/>
      <c r="C31" s="60">
        <v>1386466</v>
      </c>
      <c r="D31" s="60"/>
    </row>
    <row r="32" spans="1:5" x14ac:dyDescent="0.25">
      <c r="A32" s="35" t="s">
        <v>75</v>
      </c>
      <c r="B32" s="35"/>
      <c r="C32" s="51"/>
      <c r="D32" s="51">
        <v>56000</v>
      </c>
    </row>
    <row r="33" spans="1:8" x14ac:dyDescent="0.25">
      <c r="A33" s="66" t="s">
        <v>96</v>
      </c>
      <c r="B33" s="66"/>
      <c r="C33" s="51"/>
      <c r="D33" s="51">
        <v>60000</v>
      </c>
    </row>
    <row r="34" spans="1:8" x14ac:dyDescent="0.25">
      <c r="A34" s="16" t="s">
        <v>83</v>
      </c>
      <c r="B34" s="16"/>
      <c r="C34" s="60">
        <v>85767003</v>
      </c>
      <c r="D34" s="60"/>
    </row>
    <row r="35" spans="1:8" x14ac:dyDescent="0.25">
      <c r="A35" s="29" t="s">
        <v>71</v>
      </c>
      <c r="B35" s="29"/>
      <c r="C35" s="60">
        <v>59280</v>
      </c>
      <c r="D35" s="60"/>
    </row>
    <row r="36" spans="1:8" x14ac:dyDescent="0.25">
      <c r="A36" s="17" t="s">
        <v>64</v>
      </c>
      <c r="B36" s="17"/>
      <c r="C36" s="60">
        <v>208006.88</v>
      </c>
      <c r="D36" s="60"/>
    </row>
    <row r="37" spans="1:8" x14ac:dyDescent="0.25">
      <c r="A37" s="62" t="s">
        <v>16</v>
      </c>
      <c r="B37" s="62"/>
      <c r="C37" s="64">
        <v>3723417.68</v>
      </c>
      <c r="D37" s="64"/>
    </row>
    <row r="38" spans="1:8" x14ac:dyDescent="0.25">
      <c r="A38" s="18" t="s">
        <v>65</v>
      </c>
      <c r="B38" s="18"/>
      <c r="C38" s="71">
        <v>2945074.92</v>
      </c>
      <c r="D38" s="71"/>
    </row>
    <row r="39" spans="1:8" x14ac:dyDescent="0.25">
      <c r="A39" s="33" t="s">
        <v>72</v>
      </c>
      <c r="B39" s="33"/>
      <c r="C39" s="51"/>
      <c r="D39" s="51">
        <v>2000000</v>
      </c>
    </row>
    <row r="40" spans="1:8" x14ac:dyDescent="0.25">
      <c r="A40" s="62" t="s">
        <v>17</v>
      </c>
      <c r="B40" s="62"/>
      <c r="C40" s="64">
        <v>8840</v>
      </c>
      <c r="D40" s="64"/>
    </row>
    <row r="41" spans="1:8" x14ac:dyDescent="0.25">
      <c r="A41" s="62" t="s">
        <v>18</v>
      </c>
      <c r="B41" s="62"/>
      <c r="C41" s="64">
        <v>178877.62</v>
      </c>
      <c r="D41" s="64"/>
    </row>
    <row r="42" spans="1:8" x14ac:dyDescent="0.25">
      <c r="A42" s="62" t="s">
        <v>19</v>
      </c>
      <c r="B42" s="62"/>
      <c r="C42" s="60">
        <v>260959.66</v>
      </c>
      <c r="D42" s="60"/>
    </row>
    <row r="43" spans="1:8" x14ac:dyDescent="0.25">
      <c r="A43" s="62" t="s">
        <v>20</v>
      </c>
      <c r="B43" s="62"/>
      <c r="C43" s="60">
        <v>9826</v>
      </c>
      <c r="D43" s="60"/>
    </row>
    <row r="44" spans="1:8" ht="15.75" x14ac:dyDescent="0.25">
      <c r="A44" s="68" t="s">
        <v>21</v>
      </c>
      <c r="B44" s="68"/>
      <c r="G44" s="100">
        <f>SUM(C13:D43)</f>
        <v>102776088.55000001</v>
      </c>
      <c r="H44" s="100"/>
    </row>
    <row r="45" spans="1:8" x14ac:dyDescent="0.25">
      <c r="A45" s="70" t="s">
        <v>59</v>
      </c>
      <c r="B45" s="70"/>
      <c r="C45" s="70"/>
      <c r="D45" s="70"/>
    </row>
    <row r="46" spans="1:8" x14ac:dyDescent="0.25">
      <c r="A46" s="62" t="s">
        <v>22</v>
      </c>
      <c r="B46" s="62"/>
      <c r="C46" s="65">
        <v>72101348.030000001</v>
      </c>
      <c r="D46" s="65"/>
    </row>
    <row r="47" spans="1:8" ht="15" customHeight="1" x14ac:dyDescent="0.35">
      <c r="A47" s="52" t="s">
        <v>85</v>
      </c>
      <c r="B47" s="53"/>
      <c r="C47" s="67">
        <v>7280</v>
      </c>
      <c r="D47" s="67"/>
    </row>
    <row r="48" spans="1:8" x14ac:dyDescent="0.25">
      <c r="A48" s="62" t="s">
        <v>68</v>
      </c>
      <c r="B48" s="62"/>
      <c r="C48" s="69"/>
      <c r="D48" s="69"/>
    </row>
    <row r="49" spans="1:8" x14ac:dyDescent="0.25">
      <c r="A49" s="19" t="s">
        <v>23</v>
      </c>
      <c r="B49" s="19"/>
      <c r="C49" s="65">
        <v>579310</v>
      </c>
      <c r="D49" s="65"/>
    </row>
    <row r="50" spans="1:8" x14ac:dyDescent="0.25">
      <c r="A50" s="62" t="s">
        <v>24</v>
      </c>
      <c r="B50" s="62"/>
      <c r="C50" s="60">
        <v>117550</v>
      </c>
      <c r="D50" s="60"/>
    </row>
    <row r="51" spans="1:8" x14ac:dyDescent="0.25">
      <c r="A51" s="46" t="s">
        <v>86</v>
      </c>
      <c r="B51" s="46"/>
      <c r="C51" s="60"/>
      <c r="D51" s="60"/>
    </row>
    <row r="52" spans="1:8" ht="17.45" customHeight="1" x14ac:dyDescent="0.25">
      <c r="A52" s="62" t="s">
        <v>25</v>
      </c>
      <c r="B52" s="62"/>
      <c r="C52" s="60"/>
      <c r="D52" s="60"/>
    </row>
    <row r="53" spans="1:8" x14ac:dyDescent="0.25">
      <c r="A53" s="34" t="s">
        <v>73</v>
      </c>
      <c r="B53" s="34"/>
      <c r="C53" s="60">
        <v>9804</v>
      </c>
      <c r="D53" s="60"/>
    </row>
    <row r="54" spans="1:8" x14ac:dyDescent="0.25">
      <c r="A54" s="62" t="s">
        <v>26</v>
      </c>
      <c r="B54" s="62"/>
      <c r="C54" s="60">
        <v>449750</v>
      </c>
      <c r="D54" s="60"/>
    </row>
    <row r="55" spans="1:8" x14ac:dyDescent="0.25">
      <c r="A55" s="31" t="s">
        <v>69</v>
      </c>
      <c r="B55" s="30"/>
      <c r="C55" s="73">
        <v>50000</v>
      </c>
      <c r="D55" s="73"/>
    </row>
    <row r="56" spans="1:8" x14ac:dyDescent="0.25">
      <c r="A56" s="72" t="s">
        <v>27</v>
      </c>
      <c r="B56" s="72"/>
      <c r="C56" s="64">
        <v>290400</v>
      </c>
      <c r="D56" s="64"/>
      <c r="E56" s="40"/>
    </row>
    <row r="57" spans="1:8" x14ac:dyDescent="0.25">
      <c r="A57" s="62" t="s">
        <v>28</v>
      </c>
      <c r="B57" s="62"/>
      <c r="C57" s="65">
        <v>1832666</v>
      </c>
      <c r="D57" s="65"/>
    </row>
    <row r="58" spans="1:8" x14ac:dyDescent="0.25">
      <c r="A58" s="62" t="s">
        <v>29</v>
      </c>
      <c r="B58" s="62"/>
      <c r="C58" s="60">
        <v>79128.009999999995</v>
      </c>
      <c r="D58" s="60"/>
    </row>
    <row r="59" spans="1:8" x14ac:dyDescent="0.25">
      <c r="A59" s="62" t="s">
        <v>66</v>
      </c>
      <c r="B59" s="62"/>
      <c r="C59" s="60">
        <v>201222.97</v>
      </c>
      <c r="D59" s="60"/>
    </row>
    <row r="60" spans="1:8" x14ac:dyDescent="0.25">
      <c r="A60" s="62" t="s">
        <v>30</v>
      </c>
      <c r="B60" s="62"/>
      <c r="C60" s="60">
        <v>712596.64</v>
      </c>
      <c r="D60" s="60"/>
    </row>
    <row r="61" spans="1:8" x14ac:dyDescent="0.25">
      <c r="A61" s="62" t="s">
        <v>31</v>
      </c>
      <c r="B61" s="62"/>
      <c r="C61" s="60">
        <v>24500</v>
      </c>
      <c r="D61" s="60"/>
    </row>
    <row r="62" spans="1:8" x14ac:dyDescent="0.25">
      <c r="A62" s="62" t="s">
        <v>32</v>
      </c>
      <c r="B62" s="62"/>
      <c r="C62" s="65">
        <v>93600</v>
      </c>
      <c r="D62" s="65"/>
    </row>
    <row r="63" spans="1:8" x14ac:dyDescent="0.25">
      <c r="A63" s="62" t="s">
        <v>33</v>
      </c>
      <c r="B63" s="62"/>
      <c r="C63" s="60">
        <v>5725272</v>
      </c>
      <c r="D63" s="60"/>
    </row>
    <row r="64" spans="1:8" ht="15.75" x14ac:dyDescent="0.25">
      <c r="A64" s="62" t="s">
        <v>34</v>
      </c>
      <c r="B64" s="62"/>
      <c r="C64" s="65">
        <v>417651.25</v>
      </c>
      <c r="D64" s="65"/>
      <c r="E64" s="5"/>
      <c r="F64" s="5"/>
      <c r="G64" s="94"/>
      <c r="H64" s="94"/>
    </row>
    <row r="65" spans="1:8" ht="15.75" x14ac:dyDescent="0.25">
      <c r="A65" s="68" t="s">
        <v>35</v>
      </c>
      <c r="B65" s="68"/>
      <c r="C65" s="5"/>
      <c r="D65" s="5"/>
      <c r="G65" s="61">
        <f>SUM(C46:D65)</f>
        <v>82692078.900000006</v>
      </c>
      <c r="H65" s="61"/>
    </row>
    <row r="67" spans="1:8" x14ac:dyDescent="0.25">
      <c r="A67" s="70" t="s">
        <v>58</v>
      </c>
      <c r="B67" s="70"/>
      <c r="C67" s="70"/>
      <c r="D67" s="70"/>
    </row>
    <row r="68" spans="1:8" x14ac:dyDescent="0.25">
      <c r="A68" s="62" t="s">
        <v>60</v>
      </c>
      <c r="B68" s="62"/>
      <c r="C68" s="65">
        <v>40320</v>
      </c>
      <c r="D68" s="65"/>
    </row>
    <row r="69" spans="1:8" ht="15.75" x14ac:dyDescent="0.25">
      <c r="A69" s="62" t="s">
        <v>61</v>
      </c>
      <c r="B69" s="62"/>
      <c r="C69" s="60">
        <v>93000</v>
      </c>
      <c r="D69" s="60"/>
      <c r="E69" s="5"/>
      <c r="F69" s="5"/>
      <c r="G69" s="94"/>
      <c r="H69" s="94"/>
    </row>
    <row r="70" spans="1:8" ht="15.75" x14ac:dyDescent="0.25">
      <c r="A70" s="68" t="s">
        <v>38</v>
      </c>
      <c r="B70" s="68"/>
      <c r="C70" s="5"/>
      <c r="D70" s="5"/>
      <c r="G70" s="94">
        <f>SUM(C68:D69)</f>
        <v>133320</v>
      </c>
      <c r="H70" s="94"/>
    </row>
    <row r="71" spans="1:8" x14ac:dyDescent="0.25">
      <c r="A71" s="1"/>
      <c r="B71" s="1"/>
      <c r="C71" s="1"/>
      <c r="D71" s="1"/>
    </row>
    <row r="72" spans="1:8" ht="15.75" x14ac:dyDescent="0.25">
      <c r="A72" s="68" t="s">
        <v>39</v>
      </c>
      <c r="B72" s="68"/>
      <c r="C72" s="3"/>
      <c r="D72" s="1"/>
      <c r="G72" s="61">
        <f>SUM(G44,G65,G70)</f>
        <v>185601487.45000002</v>
      </c>
      <c r="H72" s="61"/>
    </row>
    <row r="73" spans="1:8" ht="15.75" x14ac:dyDescent="0.25">
      <c r="A73" s="6"/>
      <c r="B73" s="6"/>
      <c r="C73" s="3"/>
      <c r="D73" s="1"/>
    </row>
    <row r="74" spans="1:8" ht="18.75" customHeight="1" x14ac:dyDescent="0.35">
      <c r="A74" s="1"/>
      <c r="B74" s="1"/>
      <c r="C74" s="1"/>
      <c r="D74" s="1"/>
      <c r="E74" s="23"/>
      <c r="F74" s="23"/>
      <c r="G74" s="23"/>
      <c r="H74" s="23"/>
    </row>
    <row r="75" spans="1:8" ht="20.25" customHeight="1" x14ac:dyDescent="0.35">
      <c r="A75" s="27" t="s">
        <v>41</v>
      </c>
      <c r="B75" s="23"/>
      <c r="C75" s="23"/>
      <c r="D75" s="23"/>
      <c r="E75" s="4"/>
      <c r="F75" s="4"/>
      <c r="G75" s="4"/>
      <c r="H75" s="4"/>
    </row>
    <row r="76" spans="1:8" ht="15" customHeight="1" x14ac:dyDescent="0.35">
      <c r="A76" s="4"/>
      <c r="B76" s="4"/>
      <c r="C76" s="4"/>
      <c r="D76" s="4"/>
      <c r="E76" s="22"/>
      <c r="F76" s="22"/>
      <c r="G76" s="22"/>
      <c r="H76" s="22"/>
    </row>
    <row r="77" spans="1:8" ht="15.75" x14ac:dyDescent="0.25">
      <c r="A77" s="21" t="s">
        <v>40</v>
      </c>
      <c r="B77" s="22"/>
      <c r="C77" s="22"/>
      <c r="D77" s="22"/>
      <c r="E77" s="76"/>
      <c r="F77" s="76"/>
    </row>
    <row r="78" spans="1:8" x14ac:dyDescent="0.25">
      <c r="A78" s="75" t="s">
        <v>42</v>
      </c>
      <c r="B78" s="75"/>
      <c r="C78" s="77">
        <f>G44</f>
        <v>102776088.55000001</v>
      </c>
      <c r="D78" s="77"/>
      <c r="E78" s="15"/>
      <c r="F78" s="14"/>
    </row>
    <row r="79" spans="1:8" x14ac:dyDescent="0.25">
      <c r="A79" s="74" t="s">
        <v>99</v>
      </c>
      <c r="B79" s="75"/>
      <c r="C79" s="78">
        <v>61053013</v>
      </c>
      <c r="D79" s="78"/>
      <c r="E79" s="65"/>
      <c r="F79" s="65"/>
    </row>
    <row r="80" spans="1:8" ht="15" customHeight="1" x14ac:dyDescent="0.25">
      <c r="A80" s="75" t="s">
        <v>44</v>
      </c>
      <c r="B80" s="75"/>
      <c r="C80" s="76"/>
      <c r="D80" s="76"/>
      <c r="E80" s="79">
        <v>110690029</v>
      </c>
      <c r="F80" s="79"/>
    </row>
    <row r="81" spans="1:8" x14ac:dyDescent="0.25">
      <c r="A81" s="75" t="s">
        <v>47</v>
      </c>
      <c r="B81" s="75"/>
      <c r="C81" s="76"/>
      <c r="D81" s="76"/>
      <c r="E81" s="84">
        <v>53139073</v>
      </c>
      <c r="F81" s="84"/>
    </row>
    <row r="82" spans="1:8" x14ac:dyDescent="0.25">
      <c r="A82" s="74" t="s">
        <v>74</v>
      </c>
      <c r="B82" s="74"/>
      <c r="C82" s="76"/>
      <c r="D82" s="76"/>
      <c r="E82" s="81"/>
      <c r="F82" s="81"/>
    </row>
    <row r="83" spans="1:8" x14ac:dyDescent="0.25">
      <c r="A83" s="75" t="s">
        <v>46</v>
      </c>
      <c r="B83" s="75"/>
      <c r="C83" s="77">
        <f>SUM(C78:D82)</f>
        <v>163829101.55000001</v>
      </c>
      <c r="D83" s="77"/>
      <c r="E83" s="77">
        <f>SUM(E78:F82)</f>
        <v>163829102</v>
      </c>
      <c r="F83" s="77"/>
    </row>
    <row r="84" spans="1:8" x14ac:dyDescent="0.25">
      <c r="A84" s="24"/>
      <c r="B84" s="24"/>
      <c r="C84" s="25"/>
      <c r="D84" s="25"/>
      <c r="E84" s="25"/>
      <c r="F84" s="25"/>
    </row>
    <row r="85" spans="1:8" x14ac:dyDescent="0.25">
      <c r="A85" s="24"/>
      <c r="B85" s="24"/>
      <c r="C85" s="25"/>
      <c r="D85" s="25"/>
      <c r="E85" s="25"/>
      <c r="F85" s="25"/>
    </row>
    <row r="86" spans="1:8" ht="15.75" x14ac:dyDescent="0.25">
      <c r="A86" s="75"/>
      <c r="B86" s="75"/>
      <c r="C86" s="76"/>
      <c r="D86" s="76"/>
      <c r="E86" s="21"/>
      <c r="F86" s="21"/>
      <c r="G86" s="21"/>
      <c r="H86" s="21"/>
    </row>
    <row r="87" spans="1:8" ht="15.75" x14ac:dyDescent="0.25">
      <c r="A87" s="26" t="s">
        <v>48</v>
      </c>
      <c r="B87" s="21"/>
      <c r="C87" s="21"/>
      <c r="D87" s="21"/>
      <c r="E87" s="76"/>
      <c r="F87" s="76"/>
    </row>
    <row r="88" spans="1:8" x14ac:dyDescent="0.25">
      <c r="A88" s="75" t="s">
        <v>42</v>
      </c>
      <c r="B88" s="75"/>
      <c r="C88" s="79">
        <f>C46</f>
        <v>72101348.030000001</v>
      </c>
      <c r="D88" s="79"/>
      <c r="E88" s="55"/>
      <c r="F88" s="56"/>
      <c r="G88" s="57"/>
      <c r="H88" s="57"/>
    </row>
    <row r="89" spans="1:8" x14ac:dyDescent="0.25">
      <c r="A89" s="74" t="s">
        <v>101</v>
      </c>
      <c r="B89" s="74"/>
      <c r="C89" s="78">
        <v>35468618</v>
      </c>
      <c r="D89" s="78"/>
      <c r="E89" s="65"/>
      <c r="F89" s="65"/>
      <c r="G89" s="11"/>
    </row>
    <row r="90" spans="1:8" x14ac:dyDescent="0.25">
      <c r="A90" s="75" t="s">
        <v>44</v>
      </c>
      <c r="B90" s="75"/>
      <c r="C90" s="76"/>
      <c r="D90" s="76"/>
      <c r="E90" s="79">
        <v>17036418</v>
      </c>
      <c r="F90" s="79"/>
    </row>
    <row r="91" spans="1:8" x14ac:dyDescent="0.25">
      <c r="A91" s="75" t="s">
        <v>89</v>
      </c>
      <c r="B91" s="75"/>
      <c r="C91" s="76"/>
      <c r="D91" s="76"/>
      <c r="E91" s="80">
        <v>90533548</v>
      </c>
      <c r="F91" s="80"/>
      <c r="G91" s="54" t="s">
        <v>100</v>
      </c>
    </row>
    <row r="92" spans="1:8" x14ac:dyDescent="0.25">
      <c r="A92" s="74" t="s">
        <v>74</v>
      </c>
      <c r="B92" s="74"/>
      <c r="C92" s="76"/>
      <c r="D92" s="76"/>
      <c r="E92" s="81">
        <v>0</v>
      </c>
      <c r="F92" s="81"/>
      <c r="G92" s="40"/>
    </row>
    <row r="93" spans="1:8" x14ac:dyDescent="0.25">
      <c r="A93" s="75" t="s">
        <v>46</v>
      </c>
      <c r="B93" s="75"/>
      <c r="C93" s="79">
        <f>SUM(C88:D92)</f>
        <v>107569966.03</v>
      </c>
      <c r="D93" s="79"/>
      <c r="E93" s="79">
        <f>SUM(E88:F92)</f>
        <v>107569966</v>
      </c>
      <c r="F93" s="79"/>
      <c r="G93" s="47"/>
      <c r="H93" s="48"/>
    </row>
    <row r="94" spans="1:8" ht="15.75" x14ac:dyDescent="0.25">
      <c r="A94" s="75"/>
      <c r="B94" s="75"/>
      <c r="C94" s="76"/>
      <c r="D94" s="76"/>
      <c r="E94" s="21"/>
      <c r="F94" s="21"/>
      <c r="G94" s="50"/>
      <c r="H94" s="49"/>
    </row>
    <row r="95" spans="1:8" ht="15.75" x14ac:dyDescent="0.25">
      <c r="A95" s="21" t="s">
        <v>49</v>
      </c>
      <c r="B95" s="21"/>
      <c r="C95" s="21"/>
      <c r="D95" s="21"/>
      <c r="E95" s="76"/>
      <c r="F95" s="76"/>
    </row>
    <row r="96" spans="1:8" x14ac:dyDescent="0.25">
      <c r="A96" s="75" t="s">
        <v>42</v>
      </c>
      <c r="B96" s="75"/>
      <c r="C96" s="77">
        <f>C56</f>
        <v>290400</v>
      </c>
      <c r="D96" s="77"/>
      <c r="E96" s="83"/>
      <c r="F96" s="83"/>
    </row>
    <row r="97" spans="1:8" x14ac:dyDescent="0.25">
      <c r="A97" s="75" t="s">
        <v>43</v>
      </c>
      <c r="B97" s="75"/>
      <c r="C97" s="82">
        <v>0</v>
      </c>
      <c r="D97" s="82"/>
      <c r="E97" s="77"/>
      <c r="F97" s="77"/>
    </row>
    <row r="98" spans="1:8" x14ac:dyDescent="0.25">
      <c r="A98" s="75" t="s">
        <v>47</v>
      </c>
      <c r="B98" s="75"/>
      <c r="C98" s="77"/>
      <c r="D98" s="77"/>
      <c r="E98" s="80">
        <v>107133</v>
      </c>
      <c r="F98" s="80"/>
      <c r="G98" s="11"/>
    </row>
    <row r="99" spans="1:8" x14ac:dyDescent="0.25">
      <c r="A99" s="75" t="s">
        <v>45</v>
      </c>
      <c r="B99" s="75"/>
      <c r="C99" s="77"/>
      <c r="D99" s="77"/>
      <c r="E99" s="81">
        <v>183267</v>
      </c>
      <c r="F99" s="81"/>
    </row>
    <row r="100" spans="1:8" x14ac:dyDescent="0.25">
      <c r="A100" s="75" t="s">
        <v>46</v>
      </c>
      <c r="B100" s="75"/>
      <c r="C100" s="77">
        <f>SUM(C96:D99)</f>
        <v>290400</v>
      </c>
      <c r="D100" s="77"/>
      <c r="E100" s="77">
        <f>SUM(E96:F99)</f>
        <v>290400</v>
      </c>
      <c r="F100" s="77"/>
    </row>
    <row r="101" spans="1:8" ht="15.75" x14ac:dyDescent="0.25">
      <c r="A101" s="75"/>
      <c r="B101" s="75"/>
      <c r="C101" s="76"/>
      <c r="D101" s="76"/>
      <c r="E101" s="21"/>
      <c r="F101" s="21"/>
      <c r="G101" s="21"/>
      <c r="H101" s="21"/>
    </row>
    <row r="102" spans="1:8" ht="15.75" x14ac:dyDescent="0.25">
      <c r="A102" s="26" t="s">
        <v>50</v>
      </c>
      <c r="B102" s="21"/>
      <c r="C102" s="21"/>
      <c r="D102" s="21"/>
      <c r="E102" s="76"/>
      <c r="F102" s="76"/>
    </row>
    <row r="103" spans="1:8" x14ac:dyDescent="0.25">
      <c r="A103" s="75" t="s">
        <v>42</v>
      </c>
      <c r="B103" s="75"/>
      <c r="C103" s="77">
        <f>SUM(C57)</f>
        <v>1832666</v>
      </c>
      <c r="D103" s="77"/>
      <c r="E103" s="77"/>
      <c r="F103" s="77"/>
    </row>
    <row r="104" spans="1:8" x14ac:dyDescent="0.25">
      <c r="A104" s="75" t="s">
        <v>44</v>
      </c>
      <c r="B104" s="75"/>
      <c r="C104" s="77"/>
      <c r="D104" s="77"/>
      <c r="E104" s="77">
        <v>1532641</v>
      </c>
      <c r="F104" s="77"/>
    </row>
    <row r="105" spans="1:8" x14ac:dyDescent="0.25">
      <c r="A105" s="75" t="s">
        <v>88</v>
      </c>
      <c r="B105" s="75"/>
      <c r="C105" s="77"/>
      <c r="D105" s="77"/>
      <c r="E105" s="80">
        <v>300025</v>
      </c>
      <c r="F105" s="80"/>
    </row>
    <row r="106" spans="1:8" x14ac:dyDescent="0.25">
      <c r="A106" s="75" t="s">
        <v>45</v>
      </c>
      <c r="B106" s="75"/>
      <c r="C106" s="77"/>
      <c r="D106" s="77"/>
      <c r="E106" s="81"/>
      <c r="F106" s="81"/>
    </row>
    <row r="107" spans="1:8" x14ac:dyDescent="0.25">
      <c r="A107" s="75" t="s">
        <v>46</v>
      </c>
      <c r="B107" s="75"/>
      <c r="C107" s="77">
        <f>SUM(C103:D106)</f>
        <v>1832666</v>
      </c>
      <c r="D107" s="77"/>
      <c r="E107" s="77">
        <f>SUM(E103:F106)</f>
        <v>1832666</v>
      </c>
      <c r="F107" s="77"/>
    </row>
    <row r="108" spans="1:8" ht="15.75" x14ac:dyDescent="0.25">
      <c r="A108" s="8"/>
      <c r="B108" s="8"/>
      <c r="C108" s="7"/>
      <c r="D108" s="7"/>
      <c r="E108" s="21"/>
      <c r="F108" s="21"/>
      <c r="G108" s="21"/>
      <c r="H108" s="21"/>
    </row>
    <row r="109" spans="1:8" ht="15.75" x14ac:dyDescent="0.25">
      <c r="A109" s="26" t="s">
        <v>51</v>
      </c>
      <c r="B109" s="21"/>
      <c r="C109" s="21"/>
      <c r="D109" s="21"/>
      <c r="E109" s="76"/>
      <c r="F109" s="76"/>
    </row>
    <row r="110" spans="1:8" x14ac:dyDescent="0.25">
      <c r="A110" s="75" t="s">
        <v>42</v>
      </c>
      <c r="B110" s="75"/>
      <c r="C110" s="76">
        <f>C58</f>
        <v>79128.009999999995</v>
      </c>
      <c r="D110" s="76"/>
      <c r="E110" s="76"/>
      <c r="F110" s="76"/>
    </row>
    <row r="111" spans="1:8" x14ac:dyDescent="0.25">
      <c r="A111" s="75" t="s">
        <v>70</v>
      </c>
      <c r="B111" s="75"/>
      <c r="C111" s="78">
        <v>7912</v>
      </c>
      <c r="D111" s="78"/>
      <c r="E111" s="76"/>
      <c r="F111" s="76"/>
    </row>
    <row r="112" spans="1:8" x14ac:dyDescent="0.25">
      <c r="A112" s="75" t="s">
        <v>44</v>
      </c>
      <c r="B112" s="75"/>
      <c r="C112" s="76"/>
      <c r="D112" s="76"/>
      <c r="E112" s="77">
        <v>8012</v>
      </c>
      <c r="F112" s="77"/>
    </row>
    <row r="113" spans="1:8" x14ac:dyDescent="0.25">
      <c r="A113" s="75" t="s">
        <v>47</v>
      </c>
      <c r="B113" s="75"/>
      <c r="C113" s="76"/>
      <c r="D113" s="76"/>
      <c r="E113" s="84">
        <v>0</v>
      </c>
      <c r="F113" s="84"/>
    </row>
    <row r="114" spans="1:8" x14ac:dyDescent="0.25">
      <c r="A114" s="75" t="s">
        <v>45</v>
      </c>
      <c r="B114" s="75"/>
      <c r="C114" s="76"/>
      <c r="D114" s="76"/>
      <c r="E114" s="81">
        <v>79028</v>
      </c>
      <c r="F114" s="81"/>
      <c r="G114" s="40"/>
    </row>
    <row r="115" spans="1:8" x14ac:dyDescent="0.25">
      <c r="A115" s="75" t="s">
        <v>46</v>
      </c>
      <c r="B115" s="75"/>
      <c r="C115" s="78">
        <f>SUM(C110:D114)</f>
        <v>87040.01</v>
      </c>
      <c r="D115" s="78"/>
      <c r="E115" s="77">
        <f>SUM(E110:F114)</f>
        <v>87040</v>
      </c>
      <c r="F115" s="77"/>
    </row>
    <row r="116" spans="1:8" x14ac:dyDescent="0.25">
      <c r="A116" s="24"/>
      <c r="B116" s="24"/>
      <c r="C116" s="25"/>
      <c r="D116" s="25"/>
      <c r="E116" s="25"/>
      <c r="F116" s="25"/>
    </row>
    <row r="117" spans="1:8" ht="15.75" x14ac:dyDescent="0.25">
      <c r="A117" s="8"/>
      <c r="B117" s="8"/>
      <c r="C117" s="7"/>
      <c r="D117" s="7"/>
      <c r="E117" s="21"/>
      <c r="F117" s="21"/>
      <c r="G117" s="21"/>
      <c r="H117" s="21"/>
    </row>
    <row r="118" spans="1:8" ht="15.75" x14ac:dyDescent="0.25">
      <c r="A118" s="21" t="s">
        <v>52</v>
      </c>
      <c r="B118" s="21"/>
      <c r="C118" s="21"/>
      <c r="D118" s="21"/>
      <c r="E118" s="76"/>
      <c r="F118" s="76"/>
    </row>
    <row r="119" spans="1:8" x14ac:dyDescent="0.25">
      <c r="A119" s="75" t="s">
        <v>42</v>
      </c>
      <c r="B119" s="75"/>
      <c r="C119" s="76">
        <f>C59</f>
        <v>201222.97</v>
      </c>
      <c r="D119" s="76"/>
      <c r="E119" s="76"/>
      <c r="F119" s="76"/>
    </row>
    <row r="120" spans="1:8" x14ac:dyDescent="0.25">
      <c r="A120" s="75" t="s">
        <v>103</v>
      </c>
      <c r="B120" s="75"/>
      <c r="C120" s="78">
        <v>29203</v>
      </c>
      <c r="D120" s="78"/>
      <c r="E120" s="76"/>
      <c r="F120" s="76"/>
    </row>
    <row r="121" spans="1:8" x14ac:dyDescent="0.25">
      <c r="A121" s="75" t="s">
        <v>44</v>
      </c>
      <c r="B121" s="75"/>
      <c r="C121" s="76"/>
      <c r="D121" s="76"/>
      <c r="E121" s="77">
        <v>26752</v>
      </c>
      <c r="F121" s="77"/>
    </row>
    <row r="122" spans="1:8" x14ac:dyDescent="0.25">
      <c r="A122" s="75" t="s">
        <v>47</v>
      </c>
      <c r="B122" s="75"/>
      <c r="C122" s="76"/>
      <c r="D122" s="76"/>
      <c r="E122" s="84">
        <v>0</v>
      </c>
      <c r="F122" s="84"/>
    </row>
    <row r="123" spans="1:8" x14ac:dyDescent="0.25">
      <c r="A123" s="75" t="s">
        <v>45</v>
      </c>
      <c r="B123" s="75"/>
      <c r="C123" s="76"/>
      <c r="D123" s="76"/>
      <c r="E123" s="81">
        <v>203674</v>
      </c>
      <c r="F123" s="81"/>
      <c r="G123" s="40"/>
    </row>
    <row r="124" spans="1:8" x14ac:dyDescent="0.25">
      <c r="A124" s="75" t="s">
        <v>46</v>
      </c>
      <c r="B124" s="75"/>
      <c r="C124" s="77">
        <f>SUM(C119:D123)</f>
        <v>230425.97</v>
      </c>
      <c r="D124" s="77"/>
      <c r="E124" s="77">
        <f>SUM(E119:F123)</f>
        <v>230426</v>
      </c>
      <c r="F124" s="77"/>
    </row>
    <row r="125" spans="1:8" ht="15.75" x14ac:dyDescent="0.25">
      <c r="A125" s="75"/>
      <c r="B125" s="75"/>
      <c r="C125" s="76"/>
      <c r="D125" s="76"/>
      <c r="E125" s="22"/>
      <c r="F125" s="22"/>
      <c r="G125" s="22"/>
      <c r="H125" s="22"/>
    </row>
    <row r="126" spans="1:8" ht="15.75" x14ac:dyDescent="0.25">
      <c r="A126" s="21" t="s">
        <v>53</v>
      </c>
      <c r="B126" s="22"/>
      <c r="C126" s="22"/>
      <c r="D126" s="22"/>
      <c r="E126" s="76"/>
      <c r="F126" s="76"/>
    </row>
    <row r="127" spans="1:8" x14ac:dyDescent="0.25">
      <c r="A127" s="75" t="s">
        <v>42</v>
      </c>
      <c r="B127" s="75"/>
      <c r="C127" s="76">
        <f>C60</f>
        <v>712596.64</v>
      </c>
      <c r="D127" s="76"/>
      <c r="E127" s="101"/>
      <c r="F127" s="101"/>
    </row>
    <row r="128" spans="1:8" x14ac:dyDescent="0.25">
      <c r="A128" s="75" t="s">
        <v>102</v>
      </c>
      <c r="B128" s="75"/>
      <c r="C128" s="78">
        <v>151236.35999999999</v>
      </c>
      <c r="D128" s="78"/>
      <c r="E128" s="76"/>
      <c r="F128" s="76"/>
    </row>
    <row r="129" spans="1:8" x14ac:dyDescent="0.25">
      <c r="A129" s="75" t="s">
        <v>44</v>
      </c>
      <c r="B129" s="75"/>
      <c r="C129" s="76"/>
      <c r="D129" s="76"/>
      <c r="E129" s="77">
        <v>422502</v>
      </c>
      <c r="F129" s="77"/>
    </row>
    <row r="130" spans="1:8" x14ac:dyDescent="0.25">
      <c r="A130" s="75" t="s">
        <v>47</v>
      </c>
      <c r="B130" s="75"/>
      <c r="C130" s="76"/>
      <c r="D130" s="76"/>
      <c r="E130" s="80">
        <v>49140</v>
      </c>
      <c r="F130" s="80"/>
      <c r="G130" s="11"/>
    </row>
    <row r="131" spans="1:8" x14ac:dyDescent="0.25">
      <c r="A131" s="75" t="s">
        <v>45</v>
      </c>
      <c r="B131" s="75"/>
      <c r="C131" s="76"/>
      <c r="D131" s="76"/>
      <c r="E131" s="81">
        <v>392191</v>
      </c>
      <c r="F131" s="81"/>
    </row>
    <row r="132" spans="1:8" x14ac:dyDescent="0.25">
      <c r="A132" s="75" t="s">
        <v>46</v>
      </c>
      <c r="B132" s="75"/>
      <c r="C132" s="77">
        <f>SUM(C127:D131)</f>
        <v>863833</v>
      </c>
      <c r="D132" s="77"/>
      <c r="E132" s="77">
        <f>SUM(E127:F131)</f>
        <v>863833</v>
      </c>
      <c r="F132" s="77"/>
    </row>
    <row r="133" spans="1:8" x14ac:dyDescent="0.25">
      <c r="A133" s="8"/>
      <c r="B133" s="8"/>
      <c r="C133" s="7"/>
      <c r="D133" s="7"/>
      <c r="E133" s="13"/>
      <c r="F133" s="13"/>
    </row>
    <row r="134" spans="1:8" ht="15.75" x14ac:dyDescent="0.25">
      <c r="A134" s="12"/>
      <c r="B134" s="12"/>
      <c r="C134" s="13"/>
      <c r="D134" s="13"/>
      <c r="E134" s="21"/>
      <c r="F134" s="21"/>
      <c r="G134" s="21"/>
      <c r="H134" s="21"/>
    </row>
    <row r="135" spans="1:8" ht="15.75" x14ac:dyDescent="0.25">
      <c r="A135" s="26" t="s">
        <v>54</v>
      </c>
      <c r="B135" s="21"/>
      <c r="C135" s="21"/>
      <c r="D135" s="21"/>
      <c r="E135" s="76"/>
      <c r="F135" s="76"/>
    </row>
    <row r="136" spans="1:8" x14ac:dyDescent="0.25">
      <c r="A136" s="75" t="s">
        <v>42</v>
      </c>
      <c r="B136" s="75"/>
      <c r="C136" s="77">
        <f>C61</f>
        <v>24500</v>
      </c>
      <c r="D136" s="77"/>
      <c r="E136" s="77">
        <v>0</v>
      </c>
      <c r="F136" s="77"/>
    </row>
    <row r="137" spans="1:8" x14ac:dyDescent="0.25">
      <c r="A137" s="75" t="s">
        <v>43</v>
      </c>
      <c r="B137" s="75"/>
      <c r="C137" s="77">
        <v>0</v>
      </c>
      <c r="D137" s="77"/>
      <c r="E137" s="77"/>
      <c r="F137" s="77"/>
    </row>
    <row r="138" spans="1:8" x14ac:dyDescent="0.25">
      <c r="A138" s="75" t="s">
        <v>47</v>
      </c>
      <c r="B138" s="75"/>
      <c r="C138" s="77"/>
      <c r="D138" s="77"/>
      <c r="E138" s="85">
        <v>4.7</v>
      </c>
      <c r="F138" s="85"/>
    </row>
    <row r="139" spans="1:8" x14ac:dyDescent="0.25">
      <c r="A139" s="75" t="s">
        <v>45</v>
      </c>
      <c r="B139" s="75"/>
      <c r="C139" s="77"/>
      <c r="D139" s="77"/>
      <c r="E139" s="81">
        <v>24495</v>
      </c>
      <c r="F139" s="81"/>
    </row>
    <row r="140" spans="1:8" x14ac:dyDescent="0.25">
      <c r="A140" s="75" t="s">
        <v>46</v>
      </c>
      <c r="B140" s="75"/>
      <c r="C140" s="77">
        <f>SUM(C136:D139)</f>
        <v>24500</v>
      </c>
      <c r="D140" s="77"/>
      <c r="E140" s="77">
        <f>SUM(E136:F139)</f>
        <v>24499.7</v>
      </c>
      <c r="F140" s="77"/>
    </row>
    <row r="141" spans="1:8" ht="15.75" x14ac:dyDescent="0.25">
      <c r="A141" s="10"/>
      <c r="B141" s="10"/>
      <c r="C141" s="9"/>
      <c r="D141" s="9"/>
      <c r="E141" s="21"/>
      <c r="F141" s="21"/>
      <c r="G141" s="21"/>
      <c r="H141" s="21"/>
    </row>
    <row r="142" spans="1:8" ht="15.75" x14ac:dyDescent="0.25">
      <c r="A142" s="26" t="s">
        <v>55</v>
      </c>
      <c r="B142" s="21"/>
      <c r="C142" s="21"/>
      <c r="D142" s="21"/>
      <c r="E142" s="76"/>
      <c r="F142" s="76"/>
    </row>
    <row r="143" spans="1:8" x14ac:dyDescent="0.25">
      <c r="A143" s="75" t="s">
        <v>42</v>
      </c>
      <c r="B143" s="75"/>
      <c r="C143" s="77">
        <f>C63</f>
        <v>5725272</v>
      </c>
      <c r="D143" s="77"/>
      <c r="E143" s="79"/>
      <c r="F143" s="79"/>
    </row>
    <row r="144" spans="1:8" x14ac:dyDescent="0.25">
      <c r="A144" s="75" t="s">
        <v>90</v>
      </c>
      <c r="B144" s="75"/>
      <c r="C144" s="79">
        <v>132000</v>
      </c>
      <c r="D144" s="79"/>
      <c r="E144" s="77"/>
      <c r="F144" s="77"/>
    </row>
    <row r="145" spans="1:8" x14ac:dyDescent="0.25">
      <c r="A145" s="75" t="s">
        <v>44</v>
      </c>
      <c r="B145" s="75"/>
      <c r="C145" s="32"/>
      <c r="D145" s="32"/>
      <c r="E145" s="79">
        <v>5132000</v>
      </c>
      <c r="F145" s="79"/>
    </row>
    <row r="146" spans="1:8" x14ac:dyDescent="0.25">
      <c r="A146" s="75" t="s">
        <v>47</v>
      </c>
      <c r="B146" s="75"/>
      <c r="C146" s="77"/>
      <c r="D146" s="77"/>
      <c r="E146" s="85">
        <v>0</v>
      </c>
      <c r="F146" s="85"/>
    </row>
    <row r="147" spans="1:8" x14ac:dyDescent="0.25">
      <c r="A147" s="75" t="s">
        <v>45</v>
      </c>
      <c r="B147" s="75"/>
      <c r="C147" s="77"/>
      <c r="D147" s="77"/>
      <c r="E147" s="81">
        <v>725272</v>
      </c>
      <c r="F147" s="81"/>
    </row>
    <row r="148" spans="1:8" x14ac:dyDescent="0.25">
      <c r="A148" s="75" t="s">
        <v>46</v>
      </c>
      <c r="B148" s="75"/>
      <c r="C148" s="77">
        <f>SUM(C143:D147)</f>
        <v>5857272</v>
      </c>
      <c r="D148" s="77"/>
      <c r="E148" s="77">
        <f>SUM(E143:F147)</f>
        <v>5857272</v>
      </c>
      <c r="F148" s="77"/>
    </row>
    <row r="149" spans="1:8" ht="15.75" x14ac:dyDescent="0.25">
      <c r="E149" s="21"/>
      <c r="F149" s="21"/>
      <c r="G149" s="42"/>
      <c r="H149" s="21"/>
    </row>
    <row r="150" spans="1:8" ht="15.75" x14ac:dyDescent="0.25">
      <c r="A150" s="43" t="s">
        <v>56</v>
      </c>
      <c r="B150" s="44"/>
      <c r="C150" s="44"/>
      <c r="D150" s="44"/>
      <c r="E150" s="65"/>
      <c r="F150" s="65"/>
    </row>
    <row r="151" spans="1:8" ht="15.75" x14ac:dyDescent="0.25">
      <c r="A151" s="43" t="s">
        <v>76</v>
      </c>
      <c r="B151" s="44"/>
      <c r="C151" s="44"/>
      <c r="D151" s="44"/>
      <c r="E151" s="41"/>
      <c r="F151" s="41"/>
    </row>
    <row r="152" spans="1:8" x14ac:dyDescent="0.25">
      <c r="A152" s="90" t="s">
        <v>42</v>
      </c>
      <c r="B152" s="90"/>
      <c r="C152" s="65">
        <v>151752</v>
      </c>
      <c r="D152" s="65"/>
      <c r="E152" s="59" t="s">
        <v>97</v>
      </c>
      <c r="F152" s="59"/>
      <c r="G152" s="59"/>
      <c r="H152" s="59"/>
    </row>
    <row r="153" spans="1:8" x14ac:dyDescent="0.25">
      <c r="A153" s="90" t="s">
        <v>44</v>
      </c>
      <c r="B153" s="90"/>
      <c r="C153" s="65"/>
      <c r="D153" s="65"/>
      <c r="E153" s="65">
        <v>66614</v>
      </c>
      <c r="F153" s="65"/>
    </row>
    <row r="154" spans="1:8" x14ac:dyDescent="0.25">
      <c r="A154" s="90" t="s">
        <v>47</v>
      </c>
      <c r="B154" s="90"/>
      <c r="C154" s="65"/>
      <c r="D154" s="65"/>
      <c r="E154" s="89">
        <v>54098</v>
      </c>
      <c r="F154" s="89"/>
    </row>
    <row r="155" spans="1:8" x14ac:dyDescent="0.25">
      <c r="A155" s="88" t="s">
        <v>74</v>
      </c>
      <c r="B155" s="88"/>
      <c r="C155" s="65"/>
      <c r="D155" s="65"/>
      <c r="E155" s="91">
        <v>0</v>
      </c>
      <c r="F155" s="91"/>
    </row>
    <row r="156" spans="1:8" x14ac:dyDescent="0.25">
      <c r="A156" s="90" t="s">
        <v>46</v>
      </c>
      <c r="B156" s="90"/>
      <c r="C156" s="69">
        <f>SUM(C152:D155)</f>
        <v>151752</v>
      </c>
      <c r="D156" s="69"/>
      <c r="E156" s="69">
        <f>SUM(E152:F155)</f>
        <v>120712</v>
      </c>
      <c r="F156" s="69"/>
    </row>
    <row r="157" spans="1:8" ht="15.75" x14ac:dyDescent="0.25">
      <c r="A157" s="43" t="s">
        <v>77</v>
      </c>
      <c r="B157" s="44"/>
      <c r="C157" s="44"/>
      <c r="D157" s="44"/>
      <c r="E157" s="41"/>
      <c r="F157" s="41"/>
      <c r="G157" s="21"/>
      <c r="H157" s="21"/>
    </row>
    <row r="158" spans="1:8" x14ac:dyDescent="0.25">
      <c r="A158" s="90" t="s">
        <v>42</v>
      </c>
      <c r="B158" s="90"/>
      <c r="C158" s="65">
        <v>137825</v>
      </c>
      <c r="D158" s="65"/>
      <c r="E158" s="65">
        <v>0</v>
      </c>
      <c r="F158" s="65"/>
    </row>
    <row r="159" spans="1:8" x14ac:dyDescent="0.25">
      <c r="A159" s="90" t="s">
        <v>44</v>
      </c>
      <c r="B159" s="90"/>
      <c r="C159" s="65"/>
      <c r="D159" s="65"/>
      <c r="E159" s="65">
        <v>4531254</v>
      </c>
      <c r="F159" s="65"/>
    </row>
    <row r="160" spans="1:8" x14ac:dyDescent="0.25">
      <c r="A160" s="90" t="s">
        <v>47</v>
      </c>
      <c r="B160" s="90"/>
      <c r="C160" s="65"/>
      <c r="D160" s="65"/>
      <c r="E160" s="89">
        <v>495295.7</v>
      </c>
      <c r="F160" s="89"/>
    </row>
    <row r="161" spans="1:8" x14ac:dyDescent="0.25">
      <c r="A161" s="88" t="s">
        <v>74</v>
      </c>
      <c r="B161" s="88"/>
      <c r="C161" s="65"/>
      <c r="D161" s="65"/>
      <c r="E161" s="91">
        <v>0</v>
      </c>
      <c r="F161" s="91"/>
    </row>
    <row r="162" spans="1:8" x14ac:dyDescent="0.25">
      <c r="A162" s="90" t="s">
        <v>46</v>
      </c>
      <c r="B162" s="90"/>
      <c r="C162" s="65">
        <f>SUM(C158:D161)</f>
        <v>137825</v>
      </c>
      <c r="D162" s="65"/>
      <c r="E162" s="65">
        <f>SUM(E158:F161)</f>
        <v>5026549.7</v>
      </c>
      <c r="F162" s="65"/>
    </row>
    <row r="163" spans="1:8" ht="15.75" x14ac:dyDescent="0.25">
      <c r="A163" s="43" t="s">
        <v>82</v>
      </c>
      <c r="B163" s="44"/>
      <c r="C163" s="44"/>
      <c r="D163" s="44"/>
      <c r="E163" s="41"/>
      <c r="F163" s="41"/>
    </row>
    <row r="164" spans="1:8" x14ac:dyDescent="0.25">
      <c r="A164" s="90" t="s">
        <v>42</v>
      </c>
      <c r="B164" s="90"/>
      <c r="C164" s="65">
        <v>0</v>
      </c>
      <c r="D164" s="65"/>
      <c r="E164" s="65">
        <v>0</v>
      </c>
      <c r="F164" s="65"/>
    </row>
    <row r="165" spans="1:8" x14ac:dyDescent="0.25">
      <c r="A165" s="90" t="s">
        <v>44</v>
      </c>
      <c r="B165" s="90"/>
      <c r="C165" s="65"/>
      <c r="D165" s="65"/>
      <c r="E165" s="65">
        <v>2039069</v>
      </c>
      <c r="F165" s="65"/>
    </row>
    <row r="166" spans="1:8" x14ac:dyDescent="0.25">
      <c r="A166" s="90" t="s">
        <v>47</v>
      </c>
      <c r="B166" s="90"/>
      <c r="C166" s="65"/>
      <c r="D166" s="65"/>
      <c r="E166" s="89">
        <v>164735.39000000001</v>
      </c>
      <c r="F166" s="89"/>
    </row>
    <row r="167" spans="1:8" ht="15.75" x14ac:dyDescent="0.25">
      <c r="A167" s="88" t="s">
        <v>74</v>
      </c>
      <c r="B167" s="88"/>
      <c r="C167" s="65"/>
      <c r="D167" s="65"/>
      <c r="E167" s="91">
        <v>0</v>
      </c>
      <c r="F167" s="91"/>
      <c r="G167" s="21"/>
      <c r="H167" s="21"/>
    </row>
    <row r="168" spans="1:8" x14ac:dyDescent="0.25">
      <c r="A168" s="90" t="s">
        <v>46</v>
      </c>
      <c r="B168" s="90"/>
      <c r="C168" s="65">
        <f>SUM(C164:D167)</f>
        <v>0</v>
      </c>
      <c r="D168" s="65"/>
      <c r="E168" s="65">
        <f>SUM(E164:F167)</f>
        <v>2203804.39</v>
      </c>
      <c r="F168" s="65"/>
    </row>
    <row r="169" spans="1:8" ht="15.75" x14ac:dyDescent="0.25">
      <c r="A169" s="43" t="s">
        <v>78</v>
      </c>
      <c r="B169" s="44"/>
      <c r="C169" s="44"/>
      <c r="D169" s="44"/>
      <c r="E169" s="41"/>
      <c r="F169" s="41"/>
    </row>
    <row r="170" spans="1:8" x14ac:dyDescent="0.25">
      <c r="A170" s="90" t="s">
        <v>42</v>
      </c>
      <c r="B170" s="90"/>
      <c r="C170" s="65">
        <v>68481</v>
      </c>
      <c r="D170" s="65"/>
      <c r="E170" s="65">
        <v>0</v>
      </c>
      <c r="F170" s="65"/>
    </row>
    <row r="171" spans="1:8" x14ac:dyDescent="0.25">
      <c r="A171" s="90" t="s">
        <v>44</v>
      </c>
      <c r="B171" s="90"/>
      <c r="C171" s="65"/>
      <c r="D171" s="65"/>
      <c r="E171" s="65">
        <v>6909313</v>
      </c>
      <c r="F171" s="65"/>
    </row>
    <row r="172" spans="1:8" x14ac:dyDescent="0.25">
      <c r="A172" s="90" t="s">
        <v>47</v>
      </c>
      <c r="B172" s="90"/>
      <c r="C172" s="65"/>
      <c r="D172" s="65"/>
      <c r="E172" s="89">
        <v>507815.73</v>
      </c>
      <c r="F172" s="89"/>
      <c r="G172" s="11"/>
    </row>
    <row r="173" spans="1:8" x14ac:dyDescent="0.25">
      <c r="A173" s="88" t="s">
        <v>74</v>
      </c>
      <c r="B173" s="88"/>
      <c r="C173" s="65"/>
      <c r="D173" s="65"/>
      <c r="E173" s="91">
        <v>0</v>
      </c>
      <c r="F173" s="91"/>
    </row>
    <row r="174" spans="1:8" x14ac:dyDescent="0.25">
      <c r="A174" s="90" t="s">
        <v>46</v>
      </c>
      <c r="B174" s="90"/>
      <c r="C174" s="65">
        <f>SUM(C170:D173)</f>
        <v>68481</v>
      </c>
      <c r="D174" s="65"/>
      <c r="E174" s="65">
        <f>SUM(E170:F173)</f>
        <v>7417128.7300000004</v>
      </c>
      <c r="F174" s="65"/>
    </row>
    <row r="175" spans="1:8" ht="15.75" x14ac:dyDescent="0.25">
      <c r="A175" s="43" t="s">
        <v>79</v>
      </c>
      <c r="B175" s="44"/>
      <c r="C175" s="44"/>
      <c r="D175" s="44"/>
      <c r="E175" s="41"/>
      <c r="F175" s="41"/>
    </row>
    <row r="176" spans="1:8" x14ac:dyDescent="0.25">
      <c r="A176" s="90" t="s">
        <v>42</v>
      </c>
      <c r="B176" s="90"/>
      <c r="C176" s="65">
        <v>59318</v>
      </c>
      <c r="D176" s="65"/>
      <c r="E176" s="65">
        <v>0</v>
      </c>
      <c r="F176" s="65"/>
    </row>
    <row r="177" spans="1:8" x14ac:dyDescent="0.25">
      <c r="A177" s="90" t="s">
        <v>44</v>
      </c>
      <c r="B177" s="90"/>
      <c r="C177" s="65"/>
      <c r="D177" s="65"/>
      <c r="E177" s="65">
        <v>890027</v>
      </c>
      <c r="F177" s="65"/>
      <c r="G177" s="20"/>
      <c r="H177" s="20"/>
    </row>
    <row r="178" spans="1:8" x14ac:dyDescent="0.25">
      <c r="A178" s="90" t="s">
        <v>47</v>
      </c>
      <c r="B178" s="90"/>
      <c r="C178" s="65"/>
      <c r="D178" s="65"/>
      <c r="E178" s="89">
        <v>437185.73</v>
      </c>
      <c r="F178" s="89"/>
    </row>
    <row r="179" spans="1:8" x14ac:dyDescent="0.25">
      <c r="A179" s="88" t="s">
        <v>74</v>
      </c>
      <c r="B179" s="88"/>
      <c r="C179" s="65"/>
      <c r="D179" s="65"/>
      <c r="E179" s="91"/>
      <c r="F179" s="91"/>
    </row>
    <row r="180" spans="1:8" x14ac:dyDescent="0.25">
      <c r="A180" s="90" t="s">
        <v>46</v>
      </c>
      <c r="B180" s="90"/>
      <c r="C180" s="65">
        <f>SUM(C176:D179)</f>
        <v>59318</v>
      </c>
      <c r="D180" s="65"/>
      <c r="E180" s="65">
        <f>SUM(E176:F179)</f>
        <v>1327212.73</v>
      </c>
      <c r="F180" s="65"/>
    </row>
    <row r="181" spans="1:8" ht="15.75" x14ac:dyDescent="0.25">
      <c r="A181" s="43" t="s">
        <v>80</v>
      </c>
      <c r="B181" s="44"/>
      <c r="C181" s="44"/>
      <c r="D181" s="44"/>
      <c r="E181" s="41"/>
      <c r="F181" s="41"/>
    </row>
    <row r="182" spans="1:8" x14ac:dyDescent="0.25">
      <c r="A182" s="90" t="s">
        <v>42</v>
      </c>
      <c r="B182" s="90"/>
      <c r="C182" s="65">
        <v>0</v>
      </c>
      <c r="D182" s="65"/>
      <c r="E182" s="65">
        <v>0</v>
      </c>
      <c r="F182" s="65"/>
    </row>
    <row r="183" spans="1:8" x14ac:dyDescent="0.25">
      <c r="A183" s="90" t="s">
        <v>44</v>
      </c>
      <c r="B183" s="90"/>
      <c r="C183" s="65"/>
      <c r="D183" s="65"/>
      <c r="E183" s="65">
        <v>95401</v>
      </c>
      <c r="F183" s="65"/>
    </row>
    <row r="184" spans="1:8" x14ac:dyDescent="0.25">
      <c r="A184" s="90" t="s">
        <v>47</v>
      </c>
      <c r="B184" s="90"/>
      <c r="C184" s="65"/>
      <c r="D184" s="65"/>
      <c r="E184" s="89">
        <v>4179.62</v>
      </c>
      <c r="F184" s="89"/>
    </row>
    <row r="185" spans="1:8" x14ac:dyDescent="0.25">
      <c r="A185" s="88" t="s">
        <v>74</v>
      </c>
      <c r="B185" s="88"/>
      <c r="C185" s="65"/>
      <c r="D185" s="65"/>
      <c r="E185" s="91">
        <v>0</v>
      </c>
      <c r="F185" s="91"/>
    </row>
    <row r="186" spans="1:8" x14ac:dyDescent="0.25">
      <c r="A186" s="90" t="s">
        <v>46</v>
      </c>
      <c r="B186" s="90"/>
      <c r="C186" s="65">
        <f>SUM(C182:D185)</f>
        <v>0</v>
      </c>
      <c r="D186" s="65"/>
      <c r="E186" s="65">
        <f>SUM(E182:F185)</f>
        <v>99580.62</v>
      </c>
      <c r="F186" s="65"/>
    </row>
    <row r="187" spans="1:8" ht="15.75" x14ac:dyDescent="0.25">
      <c r="A187" s="43" t="s">
        <v>81</v>
      </c>
      <c r="B187" s="44"/>
      <c r="C187" s="44"/>
      <c r="D187" s="44"/>
      <c r="E187" s="41"/>
      <c r="F187" s="41"/>
    </row>
    <row r="188" spans="1:8" x14ac:dyDescent="0.25">
      <c r="A188" s="90" t="s">
        <v>42</v>
      </c>
      <c r="B188" s="90"/>
      <c r="C188" s="65">
        <v>275</v>
      </c>
      <c r="D188" s="65"/>
      <c r="E188" s="65">
        <v>0</v>
      </c>
      <c r="F188" s="65"/>
    </row>
    <row r="189" spans="1:8" x14ac:dyDescent="0.25">
      <c r="A189" s="90" t="s">
        <v>44</v>
      </c>
      <c r="B189" s="90"/>
      <c r="C189" s="65"/>
      <c r="D189" s="65"/>
      <c r="E189" s="65">
        <v>464961</v>
      </c>
      <c r="F189" s="65"/>
    </row>
    <row r="190" spans="1:8" x14ac:dyDescent="0.25">
      <c r="A190" s="90" t="s">
        <v>47</v>
      </c>
      <c r="B190" s="90"/>
      <c r="C190" s="65"/>
      <c r="D190" s="65"/>
      <c r="E190" s="89">
        <v>48766.31</v>
      </c>
      <c r="F190" s="89"/>
    </row>
    <row r="191" spans="1:8" x14ac:dyDescent="0.25">
      <c r="A191" s="88" t="s">
        <v>74</v>
      </c>
      <c r="B191" s="90"/>
      <c r="C191" s="65"/>
      <c r="D191" s="65"/>
      <c r="E191" s="91">
        <v>0</v>
      </c>
      <c r="F191" s="91"/>
    </row>
    <row r="192" spans="1:8" x14ac:dyDescent="0.25">
      <c r="A192" s="90" t="s">
        <v>46</v>
      </c>
      <c r="B192" s="90"/>
      <c r="C192" s="65">
        <f>SUM(C188:D191)</f>
        <v>275</v>
      </c>
      <c r="D192" s="65"/>
      <c r="E192" s="65">
        <f>SUM(E188:F191)</f>
        <v>513727.31</v>
      </c>
      <c r="F192" s="65"/>
    </row>
    <row r="193" spans="1:6" x14ac:dyDescent="0.25">
      <c r="A193" s="45"/>
      <c r="B193" s="45"/>
      <c r="C193" s="41"/>
      <c r="D193" s="41"/>
      <c r="E193" s="41"/>
      <c r="F193" s="41"/>
    </row>
    <row r="194" spans="1:6" ht="15.75" x14ac:dyDescent="0.25">
      <c r="A194" s="38" t="s">
        <v>36</v>
      </c>
      <c r="B194" s="38"/>
      <c r="C194" s="38"/>
      <c r="D194" s="38"/>
      <c r="E194" s="60"/>
      <c r="F194" s="60"/>
    </row>
    <row r="195" spans="1:6" x14ac:dyDescent="0.25">
      <c r="A195" s="86" t="s">
        <v>42</v>
      </c>
      <c r="B195" s="86"/>
      <c r="C195" s="64">
        <f>C68</f>
        <v>40320</v>
      </c>
      <c r="D195" s="64"/>
      <c r="E195" s="64"/>
      <c r="F195" s="64"/>
    </row>
    <row r="196" spans="1:6" x14ac:dyDescent="0.25">
      <c r="A196" s="86" t="s">
        <v>98</v>
      </c>
      <c r="B196" s="86"/>
      <c r="C196" s="87">
        <v>4032</v>
      </c>
      <c r="D196" s="87"/>
      <c r="E196" s="64"/>
      <c r="F196" s="64"/>
    </row>
    <row r="197" spans="1:6" x14ac:dyDescent="0.25">
      <c r="A197" s="86" t="s">
        <v>44</v>
      </c>
      <c r="B197" s="86"/>
      <c r="C197" s="64"/>
      <c r="D197" s="64"/>
      <c r="E197" s="64">
        <v>21127</v>
      </c>
      <c r="F197" s="64"/>
    </row>
    <row r="198" spans="1:6" x14ac:dyDescent="0.25">
      <c r="A198" s="86" t="s">
        <v>47</v>
      </c>
      <c r="B198" s="86"/>
      <c r="C198" s="64"/>
      <c r="D198" s="64"/>
      <c r="E198" s="64">
        <v>0</v>
      </c>
      <c r="F198" s="64"/>
    </row>
    <row r="199" spans="1:6" x14ac:dyDescent="0.25">
      <c r="A199" s="86" t="s">
        <v>45</v>
      </c>
      <c r="B199" s="86"/>
      <c r="C199" s="64"/>
      <c r="D199" s="64"/>
      <c r="E199" s="96">
        <v>23225</v>
      </c>
      <c r="F199" s="96"/>
    </row>
    <row r="200" spans="1:6" x14ac:dyDescent="0.25">
      <c r="A200" s="86" t="s">
        <v>46</v>
      </c>
      <c r="B200" s="86"/>
      <c r="C200" s="64">
        <f>SUM(C195:D199)</f>
        <v>44352</v>
      </c>
      <c r="D200" s="64"/>
      <c r="E200" s="64">
        <f>SUM(E195:F199)</f>
        <v>44352</v>
      </c>
      <c r="F200" s="64"/>
    </row>
    <row r="201" spans="1:6" x14ac:dyDescent="0.25">
      <c r="A201" s="39"/>
      <c r="B201" s="39"/>
      <c r="C201" s="37"/>
      <c r="D201" s="37"/>
      <c r="E201" s="37"/>
      <c r="F201" s="37"/>
    </row>
    <row r="202" spans="1:6" ht="15.75" x14ac:dyDescent="0.25">
      <c r="E202" s="21"/>
      <c r="F202" s="21"/>
    </row>
    <row r="203" spans="1:6" ht="15.75" x14ac:dyDescent="0.25">
      <c r="A203" s="26" t="s">
        <v>37</v>
      </c>
      <c r="B203" s="21"/>
      <c r="C203" s="21"/>
      <c r="D203" s="21"/>
      <c r="E203" s="76"/>
      <c r="F203" s="76"/>
    </row>
    <row r="204" spans="1:6" x14ac:dyDescent="0.25">
      <c r="A204" s="75" t="s">
        <v>42</v>
      </c>
      <c r="B204" s="75"/>
      <c r="C204" s="65">
        <f>C69</f>
        <v>93000</v>
      </c>
      <c r="D204" s="65"/>
      <c r="E204" s="65"/>
      <c r="F204" s="65"/>
    </row>
    <row r="205" spans="1:6" x14ac:dyDescent="0.25">
      <c r="A205" s="75" t="s">
        <v>84</v>
      </c>
      <c r="B205" s="75"/>
      <c r="C205" s="95">
        <v>23250.09</v>
      </c>
      <c r="D205" s="95"/>
      <c r="E205" s="65"/>
      <c r="F205" s="65"/>
    </row>
    <row r="206" spans="1:6" x14ac:dyDescent="0.25">
      <c r="A206" s="75" t="s">
        <v>44</v>
      </c>
      <c r="B206" s="75"/>
      <c r="C206" s="65"/>
      <c r="D206" s="65"/>
      <c r="E206" s="65">
        <v>83306.73</v>
      </c>
      <c r="F206" s="65"/>
    </row>
    <row r="207" spans="1:6" x14ac:dyDescent="0.25">
      <c r="A207" s="75" t="s">
        <v>47</v>
      </c>
      <c r="B207" s="75"/>
      <c r="C207" s="65"/>
      <c r="D207" s="65"/>
      <c r="E207" s="89">
        <v>7.36</v>
      </c>
      <c r="F207" s="89"/>
    </row>
    <row r="208" spans="1:6" x14ac:dyDescent="0.25">
      <c r="A208" s="75" t="s">
        <v>45</v>
      </c>
      <c r="B208" s="75"/>
      <c r="C208" s="65"/>
      <c r="D208" s="65"/>
      <c r="E208" s="91">
        <v>32936</v>
      </c>
      <c r="F208" s="91"/>
    </row>
    <row r="209" spans="1:6" x14ac:dyDescent="0.25">
      <c r="A209" s="75" t="s">
        <v>46</v>
      </c>
      <c r="B209" s="75"/>
      <c r="C209" s="65">
        <f>SUM(C204:D208)</f>
        <v>116250.09</v>
      </c>
      <c r="D209" s="65"/>
      <c r="E209" s="65">
        <f>SUM(E204:F208)</f>
        <v>116250.09</v>
      </c>
      <c r="F209" s="65"/>
    </row>
    <row r="210" spans="1:6" x14ac:dyDescent="0.25">
      <c r="A210" s="8"/>
      <c r="B210" s="8"/>
      <c r="C210" s="7"/>
      <c r="D210" s="7"/>
      <c r="E210" s="9"/>
      <c r="F210" s="9"/>
    </row>
    <row r="211" spans="1:6" ht="30" customHeight="1" x14ac:dyDescent="0.25">
      <c r="A211" s="10"/>
      <c r="B211" s="36"/>
      <c r="C211" s="9"/>
      <c r="D211" s="9"/>
    </row>
    <row r="212" spans="1:6" x14ac:dyDescent="0.25">
      <c r="E212" s="20"/>
      <c r="F212" s="20"/>
    </row>
    <row r="213" spans="1:6" x14ac:dyDescent="0.25">
      <c r="A213" s="28"/>
      <c r="B213" s="20"/>
      <c r="C213" s="20"/>
      <c r="D213" s="20"/>
    </row>
  </sheetData>
  <mergeCells count="422">
    <mergeCell ref="A186:B186"/>
    <mergeCell ref="C186:D186"/>
    <mergeCell ref="E186:F186"/>
    <mergeCell ref="A188:B188"/>
    <mergeCell ref="C188:D188"/>
    <mergeCell ref="E188:F188"/>
    <mergeCell ref="A189:B189"/>
    <mergeCell ref="C189:D189"/>
    <mergeCell ref="E189:F189"/>
    <mergeCell ref="A190:B190"/>
    <mergeCell ref="C190:D190"/>
    <mergeCell ref="E190:F190"/>
    <mergeCell ref="A191:B191"/>
    <mergeCell ref="C191:D191"/>
    <mergeCell ref="E191:F191"/>
    <mergeCell ref="A192:B192"/>
    <mergeCell ref="C192:D192"/>
    <mergeCell ref="E192:F192"/>
    <mergeCell ref="E184:F184"/>
    <mergeCell ref="A185:B185"/>
    <mergeCell ref="C185:D185"/>
    <mergeCell ref="E185:F185"/>
    <mergeCell ref="A179:B179"/>
    <mergeCell ref="C179:D179"/>
    <mergeCell ref="E179:F179"/>
    <mergeCell ref="A180:B180"/>
    <mergeCell ref="C180:D180"/>
    <mergeCell ref="E180:F180"/>
    <mergeCell ref="A182:B182"/>
    <mergeCell ref="C182:D182"/>
    <mergeCell ref="E182:F182"/>
    <mergeCell ref="A183:B183"/>
    <mergeCell ref="C183:D183"/>
    <mergeCell ref="E183:F183"/>
    <mergeCell ref="A184:B184"/>
    <mergeCell ref="C184:D184"/>
    <mergeCell ref="A176:B176"/>
    <mergeCell ref="C176:D176"/>
    <mergeCell ref="E176:F176"/>
    <mergeCell ref="A177:B177"/>
    <mergeCell ref="C177:D177"/>
    <mergeCell ref="E177:F177"/>
    <mergeCell ref="A178:B178"/>
    <mergeCell ref="C178:D178"/>
    <mergeCell ref="E178:F178"/>
    <mergeCell ref="A172:B172"/>
    <mergeCell ref="C172:D172"/>
    <mergeCell ref="E172:F172"/>
    <mergeCell ref="A173:B173"/>
    <mergeCell ref="C173:D173"/>
    <mergeCell ref="E173:F173"/>
    <mergeCell ref="A174:B174"/>
    <mergeCell ref="C174:D174"/>
    <mergeCell ref="E174:F174"/>
    <mergeCell ref="A162:B162"/>
    <mergeCell ref="C162:D162"/>
    <mergeCell ref="E162:F162"/>
    <mergeCell ref="A170:B170"/>
    <mergeCell ref="C170:D170"/>
    <mergeCell ref="E170:F170"/>
    <mergeCell ref="A171:B171"/>
    <mergeCell ref="C171:D171"/>
    <mergeCell ref="E171:F171"/>
    <mergeCell ref="A164:B164"/>
    <mergeCell ref="C164:D164"/>
    <mergeCell ref="E164:F164"/>
    <mergeCell ref="A165:B165"/>
    <mergeCell ref="C165:D165"/>
    <mergeCell ref="E165:F165"/>
    <mergeCell ref="A166:B166"/>
    <mergeCell ref="C166:D166"/>
    <mergeCell ref="E166:F166"/>
    <mergeCell ref="A167:B167"/>
    <mergeCell ref="C167:D167"/>
    <mergeCell ref="E167:F167"/>
    <mergeCell ref="A168:B168"/>
    <mergeCell ref="C168:D168"/>
    <mergeCell ref="E168:F168"/>
    <mergeCell ref="A159:B159"/>
    <mergeCell ref="C159:D159"/>
    <mergeCell ref="E159:F159"/>
    <mergeCell ref="A160:B160"/>
    <mergeCell ref="C160:D160"/>
    <mergeCell ref="E160:F160"/>
    <mergeCell ref="A161:B161"/>
    <mergeCell ref="C161:D161"/>
    <mergeCell ref="E161:F161"/>
    <mergeCell ref="G72:H72"/>
    <mergeCell ref="E132:F132"/>
    <mergeCell ref="E200:F200"/>
    <mergeCell ref="E209:F209"/>
    <mergeCell ref="E156:F156"/>
    <mergeCell ref="E148:F148"/>
    <mergeCell ref="G44:H44"/>
    <mergeCell ref="E196:F196"/>
    <mergeCell ref="E135:F135"/>
    <mergeCell ref="E127:F127"/>
    <mergeCell ref="E95:F95"/>
    <mergeCell ref="E91:F91"/>
    <mergeCell ref="E92:F92"/>
    <mergeCell ref="E93:F93"/>
    <mergeCell ref="E87:F87"/>
    <mergeCell ref="E89:F89"/>
    <mergeCell ref="E90:F90"/>
    <mergeCell ref="E80:F80"/>
    <mergeCell ref="E106:F106"/>
    <mergeCell ref="E107:F107"/>
    <mergeCell ref="E81:F81"/>
    <mergeCell ref="E82:F82"/>
    <mergeCell ref="E77:F77"/>
    <mergeCell ref="E158:F158"/>
    <mergeCell ref="A9:B9"/>
    <mergeCell ref="A10:B10"/>
    <mergeCell ref="A11:B11"/>
    <mergeCell ref="A5:H5"/>
    <mergeCell ref="A7:D7"/>
    <mergeCell ref="A12:H12"/>
    <mergeCell ref="C69:D69"/>
    <mergeCell ref="A69:B69"/>
    <mergeCell ref="A70:B70"/>
    <mergeCell ref="A68:B68"/>
    <mergeCell ref="C61:D61"/>
    <mergeCell ref="C62:D62"/>
    <mergeCell ref="C63:D63"/>
    <mergeCell ref="A61:B61"/>
    <mergeCell ref="A57:B57"/>
    <mergeCell ref="A58:B58"/>
    <mergeCell ref="A59:B59"/>
    <mergeCell ref="A60:B60"/>
    <mergeCell ref="C57:D57"/>
    <mergeCell ref="C58:D58"/>
    <mergeCell ref="G70:H70"/>
    <mergeCell ref="C59:D59"/>
    <mergeCell ref="C60:D60"/>
    <mergeCell ref="C52:D52"/>
    <mergeCell ref="A1:H1"/>
    <mergeCell ref="A3:H3"/>
    <mergeCell ref="A4:H4"/>
    <mergeCell ref="A208:B208"/>
    <mergeCell ref="G64:H64"/>
    <mergeCell ref="G69:H69"/>
    <mergeCell ref="C208:D208"/>
    <mergeCell ref="E207:F207"/>
    <mergeCell ref="A209:B209"/>
    <mergeCell ref="C209:D209"/>
    <mergeCell ref="E208:F208"/>
    <mergeCell ref="A206:B206"/>
    <mergeCell ref="C206:D206"/>
    <mergeCell ref="E205:F205"/>
    <mergeCell ref="A207:B207"/>
    <mergeCell ref="C207:D207"/>
    <mergeCell ref="E206:F206"/>
    <mergeCell ref="A205:B205"/>
    <mergeCell ref="C205:D205"/>
    <mergeCell ref="E204:F204"/>
    <mergeCell ref="A200:B200"/>
    <mergeCell ref="C200:D200"/>
    <mergeCell ref="E199:F199"/>
    <mergeCell ref="A204:B204"/>
    <mergeCell ref="C204:D204"/>
    <mergeCell ref="E203:F203"/>
    <mergeCell ref="A198:B198"/>
    <mergeCell ref="C198:D198"/>
    <mergeCell ref="E197:F197"/>
    <mergeCell ref="A199:B199"/>
    <mergeCell ref="C199:D199"/>
    <mergeCell ref="E198:F198"/>
    <mergeCell ref="A197:B197"/>
    <mergeCell ref="C197:D197"/>
    <mergeCell ref="A148:B148"/>
    <mergeCell ref="C148:D148"/>
    <mergeCell ref="A195:B195"/>
    <mergeCell ref="C195:D195"/>
    <mergeCell ref="E194:F194"/>
    <mergeCell ref="A196:B196"/>
    <mergeCell ref="C196:D196"/>
    <mergeCell ref="E195:F195"/>
    <mergeCell ref="A155:B155"/>
    <mergeCell ref="C155:D155"/>
    <mergeCell ref="E154:F154"/>
    <mergeCell ref="A156:B156"/>
    <mergeCell ref="C156:D156"/>
    <mergeCell ref="E155:F155"/>
    <mergeCell ref="A153:B153"/>
    <mergeCell ref="C153:D153"/>
    <mergeCell ref="A154:B154"/>
    <mergeCell ref="C154:D154"/>
    <mergeCell ref="E153:F153"/>
    <mergeCell ref="C152:D152"/>
    <mergeCell ref="E150:F150"/>
    <mergeCell ref="A152:B152"/>
    <mergeCell ref="A158:B158"/>
    <mergeCell ref="C158:D158"/>
    <mergeCell ref="A137:B137"/>
    <mergeCell ref="C137:D137"/>
    <mergeCell ref="E136:F136"/>
    <mergeCell ref="A138:B138"/>
    <mergeCell ref="C138:D138"/>
    <mergeCell ref="E137:F137"/>
    <mergeCell ref="A139:B139"/>
    <mergeCell ref="C139:D139"/>
    <mergeCell ref="E138:F138"/>
    <mergeCell ref="A136:B136"/>
    <mergeCell ref="C136:D136"/>
    <mergeCell ref="A140:B140"/>
    <mergeCell ref="C140:D140"/>
    <mergeCell ref="E139:F139"/>
    <mergeCell ref="A143:B143"/>
    <mergeCell ref="C143:D143"/>
    <mergeCell ref="E142:F142"/>
    <mergeCell ref="A147:B147"/>
    <mergeCell ref="C147:D147"/>
    <mergeCell ref="E146:F146"/>
    <mergeCell ref="E147:F147"/>
    <mergeCell ref="A144:B144"/>
    <mergeCell ref="E140:F140"/>
    <mergeCell ref="C144:D144"/>
    <mergeCell ref="E143:F143"/>
    <mergeCell ref="A146:B146"/>
    <mergeCell ref="C146:D146"/>
    <mergeCell ref="E144:F144"/>
    <mergeCell ref="A145:B145"/>
    <mergeCell ref="E145:F145"/>
    <mergeCell ref="A131:B131"/>
    <mergeCell ref="C131:D131"/>
    <mergeCell ref="E130:F130"/>
    <mergeCell ref="A132:B132"/>
    <mergeCell ref="C132:D132"/>
    <mergeCell ref="E131:F131"/>
    <mergeCell ref="A129:B129"/>
    <mergeCell ref="C129:D129"/>
    <mergeCell ref="E128:F128"/>
    <mergeCell ref="A130:B130"/>
    <mergeCell ref="C130:D130"/>
    <mergeCell ref="E129:F129"/>
    <mergeCell ref="A128:B128"/>
    <mergeCell ref="C128:D128"/>
    <mergeCell ref="A122:B122"/>
    <mergeCell ref="C122:D122"/>
    <mergeCell ref="E121:F121"/>
    <mergeCell ref="A120:B120"/>
    <mergeCell ref="C120:D120"/>
    <mergeCell ref="E119:F119"/>
    <mergeCell ref="A127:B127"/>
    <mergeCell ref="C127:D127"/>
    <mergeCell ref="E126:F126"/>
    <mergeCell ref="A125:B125"/>
    <mergeCell ref="C125:D125"/>
    <mergeCell ref="E124:F124"/>
    <mergeCell ref="A123:B123"/>
    <mergeCell ref="C123:D123"/>
    <mergeCell ref="E122:F122"/>
    <mergeCell ref="A124:B124"/>
    <mergeCell ref="C124:D124"/>
    <mergeCell ref="E123:F123"/>
    <mergeCell ref="A115:B115"/>
    <mergeCell ref="C115:D115"/>
    <mergeCell ref="E114:F114"/>
    <mergeCell ref="A119:B119"/>
    <mergeCell ref="C119:D119"/>
    <mergeCell ref="E118:F118"/>
    <mergeCell ref="E115:F115"/>
    <mergeCell ref="A121:B121"/>
    <mergeCell ref="C121:D121"/>
    <mergeCell ref="E120:F120"/>
    <mergeCell ref="A113:B113"/>
    <mergeCell ref="C113:D113"/>
    <mergeCell ref="E112:F112"/>
    <mergeCell ref="A111:B111"/>
    <mergeCell ref="C111:D111"/>
    <mergeCell ref="E110:F110"/>
    <mergeCell ref="A114:B114"/>
    <mergeCell ref="C114:D114"/>
    <mergeCell ref="E113:F113"/>
    <mergeCell ref="A97:B97"/>
    <mergeCell ref="C97:D97"/>
    <mergeCell ref="E96:F96"/>
    <mergeCell ref="A98:B98"/>
    <mergeCell ref="C98:D98"/>
    <mergeCell ref="E97:F97"/>
    <mergeCell ref="A103:B103"/>
    <mergeCell ref="A112:B112"/>
    <mergeCell ref="C112:D112"/>
    <mergeCell ref="E111:F111"/>
    <mergeCell ref="A104:B104"/>
    <mergeCell ref="C104:D104"/>
    <mergeCell ref="E103:F103"/>
    <mergeCell ref="A105:B105"/>
    <mergeCell ref="C105:D105"/>
    <mergeCell ref="E104:F104"/>
    <mergeCell ref="A110:B110"/>
    <mergeCell ref="C110:D110"/>
    <mergeCell ref="E109:F109"/>
    <mergeCell ref="A106:B106"/>
    <mergeCell ref="C106:D106"/>
    <mergeCell ref="E105:F105"/>
    <mergeCell ref="A107:B107"/>
    <mergeCell ref="C107:D107"/>
    <mergeCell ref="C103:D103"/>
    <mergeCell ref="E102:F102"/>
    <mergeCell ref="A101:B101"/>
    <mergeCell ref="C101:D101"/>
    <mergeCell ref="E100:F100"/>
    <mergeCell ref="A99:B99"/>
    <mergeCell ref="C99:D99"/>
    <mergeCell ref="E98:F98"/>
    <mergeCell ref="A100:B100"/>
    <mergeCell ref="C100:D100"/>
    <mergeCell ref="E99:F99"/>
    <mergeCell ref="A96:B96"/>
    <mergeCell ref="C96:D96"/>
    <mergeCell ref="C94:D94"/>
    <mergeCell ref="A94:B94"/>
    <mergeCell ref="A89:B89"/>
    <mergeCell ref="A90:B90"/>
    <mergeCell ref="A91:B91"/>
    <mergeCell ref="C89:D89"/>
    <mergeCell ref="C93:D93"/>
    <mergeCell ref="A93:B93"/>
    <mergeCell ref="A86:B86"/>
    <mergeCell ref="A88:B88"/>
    <mergeCell ref="E83:F83"/>
    <mergeCell ref="A92:B92"/>
    <mergeCell ref="C86:D86"/>
    <mergeCell ref="C88:D88"/>
    <mergeCell ref="C90:D90"/>
    <mergeCell ref="C91:D91"/>
    <mergeCell ref="C92:D92"/>
    <mergeCell ref="A80:B80"/>
    <mergeCell ref="A81:B81"/>
    <mergeCell ref="A82:B82"/>
    <mergeCell ref="A83:B83"/>
    <mergeCell ref="C80:D80"/>
    <mergeCell ref="C81:D81"/>
    <mergeCell ref="C82:D82"/>
    <mergeCell ref="C83:D83"/>
    <mergeCell ref="C78:D78"/>
    <mergeCell ref="C79:D79"/>
    <mergeCell ref="A78:B78"/>
    <mergeCell ref="E79:F79"/>
    <mergeCell ref="A62:B62"/>
    <mergeCell ref="A63:B63"/>
    <mergeCell ref="A67:D67"/>
    <mergeCell ref="C68:D68"/>
    <mergeCell ref="A64:B64"/>
    <mergeCell ref="C64:D64"/>
    <mergeCell ref="A65:B65"/>
    <mergeCell ref="A72:B72"/>
    <mergeCell ref="A79:B79"/>
    <mergeCell ref="C54:D54"/>
    <mergeCell ref="C56:D56"/>
    <mergeCell ref="A52:B52"/>
    <mergeCell ref="A54:B54"/>
    <mergeCell ref="A56:B56"/>
    <mergeCell ref="C53:D53"/>
    <mergeCell ref="C55:D55"/>
    <mergeCell ref="A50:B50"/>
    <mergeCell ref="C50:D50"/>
    <mergeCell ref="C40:D40"/>
    <mergeCell ref="C41:D41"/>
    <mergeCell ref="C42:D42"/>
    <mergeCell ref="C43:D43"/>
    <mergeCell ref="C46:D46"/>
    <mergeCell ref="C48:D48"/>
    <mergeCell ref="C28:D28"/>
    <mergeCell ref="C29:D29"/>
    <mergeCell ref="C30:D30"/>
    <mergeCell ref="C31:D31"/>
    <mergeCell ref="C37:D37"/>
    <mergeCell ref="A45:D45"/>
    <mergeCell ref="C34:D34"/>
    <mergeCell ref="C36:D36"/>
    <mergeCell ref="C38:D38"/>
    <mergeCell ref="A48:B48"/>
    <mergeCell ref="C49:D49"/>
    <mergeCell ref="A33:B33"/>
    <mergeCell ref="C47:D47"/>
    <mergeCell ref="C23:D23"/>
    <mergeCell ref="C24:D24"/>
    <mergeCell ref="C25:D25"/>
    <mergeCell ref="C26:D26"/>
    <mergeCell ref="A46:B46"/>
    <mergeCell ref="C13:D13"/>
    <mergeCell ref="C14:D14"/>
    <mergeCell ref="C15:D15"/>
    <mergeCell ref="C16:D16"/>
    <mergeCell ref="C17:D17"/>
    <mergeCell ref="C18:D18"/>
    <mergeCell ref="C19:D19"/>
    <mergeCell ref="C20:D20"/>
    <mergeCell ref="A42:B42"/>
    <mergeCell ref="A43:B43"/>
    <mergeCell ref="A44:B44"/>
    <mergeCell ref="A30:B30"/>
    <mergeCell ref="A31:B31"/>
    <mergeCell ref="A37:B37"/>
    <mergeCell ref="C27:D27"/>
    <mergeCell ref="C35:D35"/>
    <mergeCell ref="E152:H152"/>
    <mergeCell ref="C51:D51"/>
    <mergeCell ref="G65:H65"/>
    <mergeCell ref="A13:B13"/>
    <mergeCell ref="A14:B14"/>
    <mergeCell ref="A15:B15"/>
    <mergeCell ref="A16:B16"/>
    <mergeCell ref="A17:B17"/>
    <mergeCell ref="A40:B40"/>
    <mergeCell ref="A41:B41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C21:D21"/>
    <mergeCell ref="C22:D22"/>
  </mergeCells>
  <pageMargins left="0.5" right="0.25" top="0.7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Shena Wold</dc:creator>
  <cp:lastModifiedBy>Steph Pappa</cp:lastModifiedBy>
  <cp:lastPrinted>2026-07-17T22:34:58Z</cp:lastPrinted>
  <dcterms:created xsi:type="dcterms:W3CDTF">2013-08-06T13:32:33Z</dcterms:created>
  <dcterms:modified xsi:type="dcterms:W3CDTF">2026-08-06T20:43:12Z</dcterms:modified>
</cp:coreProperties>
</file>